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0"/>
  </bookViews>
  <sheets>
    <sheet name="12 fermions" sheetId="1" r:id="rId1"/>
  </sheets>
  <definedNames>
    <definedName name="_xlnm.Print_Area" localSheetId="0">'12 fermions'!$B$2:$X$72</definedName>
  </definedNames>
  <calcPr fullCalcOnLoad="1"/>
</workbook>
</file>

<file path=xl/sharedStrings.xml><?xml version="1.0" encoding="utf-8"?>
<sst xmlns="http://schemas.openxmlformats.org/spreadsheetml/2006/main" count="168" uniqueCount="113">
  <si>
    <t>Génération</t>
  </si>
  <si>
    <t>Spin</t>
  </si>
  <si>
    <t>Neutrino électronique</t>
  </si>
  <si>
    <t>u</t>
  </si>
  <si>
    <t>Quark up</t>
  </si>
  <si>
    <t>d</t>
  </si>
  <si>
    <t>Quark down</t>
  </si>
  <si>
    <t>Muon</t>
  </si>
  <si>
    <t>c</t>
  </si>
  <si>
    <t>Quark charm</t>
  </si>
  <si>
    <t>s</t>
  </si>
  <si>
    <t>Quark strange</t>
  </si>
  <si>
    <t>t</t>
  </si>
  <si>
    <t>Quark top</t>
  </si>
  <si>
    <t>b</t>
  </si>
  <si>
    <t>Quark bottom</t>
  </si>
  <si>
    <t>Electron</t>
  </si>
  <si>
    <t>Nom</t>
  </si>
  <si>
    <t>Symbole</t>
  </si>
  <si>
    <t>m</t>
  </si>
  <si>
    <t>Tauon</t>
  </si>
  <si>
    <t>http://fr.wikipedia.org/wiki/Muon</t>
  </si>
  <si>
    <t>1/2</t>
  </si>
  <si>
    <t>http://fr.wikipedia.org/wiki/%C3%89lectron</t>
  </si>
  <si>
    <t>http://fr.wikipedia.org/wiki/Tauon</t>
  </si>
  <si>
    <t>Durée de vie (seconde)</t>
  </si>
  <si>
    <t>Joule</t>
  </si>
  <si>
    <t>1eV =</t>
  </si>
  <si>
    <t>1MeV =</t>
  </si>
  <si>
    <t>c=</t>
  </si>
  <si>
    <t>m.⋅s-1 </t>
  </si>
  <si>
    <t xml:space="preserve">Charge éléctrique  </t>
  </si>
  <si>
    <t>Action =</t>
  </si>
  <si>
    <t>F.L.T.</t>
  </si>
  <si>
    <t>N.m.s</t>
  </si>
  <si>
    <t>Energie =</t>
  </si>
  <si>
    <t>F.L.</t>
  </si>
  <si>
    <t>Joule (N.m)</t>
  </si>
  <si>
    <t>kg</t>
  </si>
  <si>
    <t>Energie (Joule)</t>
  </si>
  <si>
    <t>Action (N.m.s)</t>
  </si>
  <si>
    <t>Masse (kg)</t>
  </si>
  <si>
    <t>Nbr de masse de Planck</t>
  </si>
  <si>
    <t>Nbr d'Action de planck</t>
  </si>
  <si>
    <t>ħ =</t>
  </si>
  <si>
    <r>
      <t>m</t>
    </r>
    <r>
      <rPr>
        <vertAlign val="subscript"/>
        <sz val="10"/>
        <color indexed="8"/>
        <rFont val="Calibri"/>
        <family val="2"/>
      </rPr>
      <t>P =</t>
    </r>
  </si>
  <si>
    <t>Vitesse de la lumière</t>
  </si>
  <si>
    <t>Masse de Planck</t>
  </si>
  <si>
    <t>Grandeur</t>
  </si>
  <si>
    <t>Dimensions</t>
  </si>
  <si>
    <t>Unités</t>
  </si>
  <si>
    <t>Neutrino Tauique</t>
  </si>
  <si>
    <t>http://fr.wikipedia.org/wiki/Neutrino</t>
  </si>
  <si>
    <r>
      <t>n</t>
    </r>
    <r>
      <rPr>
        <vertAlign val="subscript"/>
        <sz val="18"/>
        <color indexed="8"/>
        <rFont val="Mathematica1"/>
        <family val="0"/>
      </rPr>
      <t>m</t>
    </r>
  </si>
  <si>
    <r>
      <t>n</t>
    </r>
    <r>
      <rPr>
        <vertAlign val="subscript"/>
        <sz val="18"/>
        <color indexed="8"/>
        <rFont val="Mathematica1"/>
        <family val="0"/>
      </rPr>
      <t>t</t>
    </r>
  </si>
  <si>
    <r>
      <t>Masse en MeV/c</t>
    </r>
    <r>
      <rPr>
        <vertAlign val="superscript"/>
        <sz val="10"/>
        <color indexed="8"/>
        <rFont val="Arial"/>
        <family val="2"/>
      </rPr>
      <t>2</t>
    </r>
  </si>
  <si>
    <t>ne</t>
  </si>
  <si>
    <r>
      <t>e</t>
    </r>
    <r>
      <rPr>
        <vertAlign val="superscript"/>
        <sz val="18"/>
        <color indexed="8"/>
        <rFont val="Mathematica1"/>
        <family val="0"/>
      </rPr>
      <t>-</t>
    </r>
  </si>
  <si>
    <t>Case 1</t>
  </si>
  <si>
    <t>Min</t>
  </si>
  <si>
    <t>Max</t>
  </si>
  <si>
    <t>Case 3</t>
  </si>
  <si>
    <t>Case 2</t>
  </si>
  <si>
    <t>http://fr.wikipedia.org/wiki/Quark_up</t>
  </si>
  <si>
    <t>http://fr.wikipedia.org/wiki/Quark_down</t>
  </si>
  <si>
    <t>http://fr.wikipedia.org/wiki/Quark_charm</t>
  </si>
  <si>
    <t>http://pdg.lbl.gov/2012/tables/rpp2012-sum-quarks.pdf</t>
  </si>
  <si>
    <t>Codage</t>
  </si>
  <si>
    <t>http://en.wikipedia.org/wiki/Top_quark</t>
  </si>
  <si>
    <t>http://prl.aps.org/abstract/PRL/v51/i12/p1022_1</t>
  </si>
  <si>
    <t>http://pdg.lbl.gov/2006/listings/q123.pdf</t>
  </si>
  <si>
    <t>http://hep.uchicago.edu/~satomis/thesis/TopWidth_fullstatus_v2.0.pdf</t>
  </si>
  <si>
    <t>http://images-of-elements.com/particle-zoo/up-quark.php#a</t>
  </si>
  <si>
    <t>http://images-of-elements.com/particle-zoo/charm-quark.php#a</t>
  </si>
  <si>
    <t>http://images-of-elements.com/particle-zoo/bottom-quark.php#a</t>
  </si>
  <si>
    <t>http://images-of-elements.com/particle-zoo/muon.php#a</t>
  </si>
  <si>
    <t>Cte de Planck réduite</t>
  </si>
  <si>
    <t>et de couleur</t>
  </si>
  <si>
    <t>Conventions de numérisation</t>
  </si>
  <si>
    <t>Case 1 Durée de vie</t>
  </si>
  <si>
    <t>Case 2 Charge électrique</t>
  </si>
  <si>
    <t>Case 3 Génération</t>
  </si>
  <si>
    <r>
      <t xml:space="preserve">Masse (kg) </t>
    </r>
    <r>
      <rPr>
        <sz val="8"/>
        <color indexed="8"/>
        <rFont val="Arial"/>
        <family val="2"/>
      </rPr>
      <t>{Masse en MeV/c2 divisée par C2  et convertie en Joules)</t>
    </r>
  </si>
  <si>
    <r>
      <t xml:space="preserve">Nbr de masse </t>
    </r>
    <r>
      <rPr>
        <sz val="8"/>
        <color indexed="8"/>
        <rFont val="Arial"/>
        <family val="2"/>
      </rPr>
      <t>(Masse /masse de Planck)</t>
    </r>
  </si>
  <si>
    <r>
      <t xml:space="preserve">Action (N.m.s) </t>
    </r>
    <r>
      <rPr>
        <sz val="8"/>
        <color indexed="8"/>
        <rFont val="Arial"/>
        <family val="2"/>
      </rPr>
      <t>{Energie x Durée de vie}</t>
    </r>
  </si>
  <si>
    <r>
      <t xml:space="preserve">Nbr d'Action de planck </t>
    </r>
    <r>
      <rPr>
        <sz val="8"/>
        <color indexed="8"/>
        <rFont val="Arial"/>
        <family val="2"/>
      </rPr>
      <t>(Action divisée par Cte de Plank reduite)</t>
    </r>
  </si>
  <si>
    <t>Référence</t>
  </si>
  <si>
    <t>Quark</t>
  </si>
  <si>
    <t>Neutrino</t>
  </si>
  <si>
    <t>Les colonnes Case 3, Case 2 et Case 1 des tableaux ci-dessous sont automatiquement coloriées.</t>
  </si>
  <si>
    <t>Case 4</t>
  </si>
  <si>
    <t>Codage des 12 fermions élémentaires</t>
  </si>
  <si>
    <r>
      <t xml:space="preserve">Remise en forme du </t>
    </r>
    <r>
      <rPr>
        <b/>
        <sz val="14"/>
        <color indexed="36"/>
        <rFont val="Calibri"/>
        <family val="2"/>
      </rPr>
      <t xml:space="preserve">Tableau 8 </t>
    </r>
    <r>
      <rPr>
        <sz val="14"/>
        <color indexed="36"/>
        <rFont val="Calibri"/>
        <family val="2"/>
      </rPr>
      <t xml:space="preserve"> de la Page 188 du "Traité de l'Univers - Version du 18 nov 2012" de Xavier Sallantin</t>
    </r>
  </si>
  <si>
    <t>Pour les éléments stables comme l'électron on a adopté la durée de vie de l'électron (cité par Wikipedia) pour pouvoir calculer l'Action</t>
  </si>
  <si>
    <t>qui reste identique si on change le sens de lecture</t>
  </si>
  <si>
    <t>par rotation autour d'un axe perpendiculaire à leur base blanche</t>
  </si>
  <si>
    <t>Neutrino muonique</t>
  </si>
  <si>
    <r>
      <t xml:space="preserve">Le </t>
    </r>
    <r>
      <rPr>
        <b/>
        <sz val="11"/>
        <color indexed="8"/>
        <rFont val="Calibri"/>
        <family val="2"/>
      </rPr>
      <t xml:space="preserve">Quark Strange </t>
    </r>
    <r>
      <rPr>
        <sz val="11"/>
        <color theme="1"/>
        <rFont val="Calibri"/>
        <family val="2"/>
      </rPr>
      <t>et le</t>
    </r>
    <r>
      <rPr>
        <b/>
        <sz val="11"/>
        <color indexed="8"/>
        <rFont val="Calibri"/>
        <family val="2"/>
      </rPr>
      <t xml:space="preserve"> Quark Charm</t>
    </r>
    <r>
      <rPr>
        <sz val="11"/>
        <color theme="1"/>
        <rFont val="Calibri"/>
        <family val="2"/>
      </rPr>
      <t xml:space="preserve"> ont chacun un triplet  </t>
    </r>
  </si>
  <si>
    <r>
      <t xml:space="preserve">La représentation tétraédrique du </t>
    </r>
    <r>
      <rPr>
        <b/>
        <sz val="11"/>
        <color indexed="8"/>
        <rFont val="Calibri"/>
        <family val="2"/>
      </rPr>
      <t>Muon</t>
    </r>
    <r>
      <rPr>
        <sz val="11"/>
        <color theme="1"/>
        <rFont val="Calibri"/>
        <family val="2"/>
      </rPr>
      <t xml:space="preserve"> </t>
    </r>
  </si>
  <si>
    <r>
      <t xml:space="preserve">est le même que celle du </t>
    </r>
    <r>
      <rPr>
        <b/>
        <sz val="11"/>
        <color indexed="8"/>
        <rFont val="Calibri"/>
        <family val="2"/>
      </rPr>
      <t>Neutrino électronique</t>
    </r>
  </si>
  <si>
    <t>Données</t>
  </si>
  <si>
    <t>intégrée dans la version du 12 décembre 2012 (Page 189)</t>
  </si>
  <si>
    <t>alternatif</t>
  </si>
  <si>
    <t>TU 12/12/12</t>
  </si>
  <si>
    <t>Codage alternatif :</t>
  </si>
  <si>
    <t>(couleur case 1 = couleur case 3)</t>
  </si>
  <si>
    <r>
      <t xml:space="preserve">Seul </t>
    </r>
    <r>
      <rPr>
        <b/>
        <sz val="11"/>
        <color indexed="8"/>
        <rFont val="Calibri"/>
        <family val="2"/>
      </rPr>
      <t xml:space="preserve">l'électron </t>
    </r>
    <r>
      <rPr>
        <sz val="11"/>
        <color theme="1"/>
        <rFont val="Calibri"/>
        <family val="2"/>
      </rPr>
      <t xml:space="preserve"> a un triplet linéaire  </t>
    </r>
  </si>
  <si>
    <r>
      <t xml:space="preserve">Comme précédement, la représentation tétraédrique du </t>
    </r>
    <r>
      <rPr>
        <b/>
        <sz val="11"/>
        <color indexed="8"/>
        <rFont val="Calibri"/>
        <family val="2"/>
      </rPr>
      <t>Muon</t>
    </r>
    <r>
      <rPr>
        <sz val="11"/>
        <color theme="1"/>
        <rFont val="Calibri"/>
        <family val="2"/>
      </rPr>
      <t xml:space="preserve"> </t>
    </r>
  </si>
  <si>
    <t>Particularités du  codage TU 12/12/12 :</t>
  </si>
  <si>
    <t>Particularités du  codage alternatif (JNM 13/01/13) :</t>
  </si>
  <si>
    <t>par rotation autour d'un axe perpendiculaire à leur base blanche (case 4, ou "clef" du tétraèdre)</t>
  </si>
  <si>
    <t>Tétraèdre vu du dessus</t>
  </si>
  <si>
    <t>Modifié le 13/01/2013 : ajout d'un codage alternatif (colonnes T,U,V,W)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</si>
</sst>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00000E+00"/>
    <numFmt numFmtId="168" formatCode="0.000E+00"/>
    <numFmt numFmtId="169" formatCode="0.0000000000E+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0"/>
      <color indexed="8"/>
      <name val="Calibri"/>
      <family val="2"/>
    </font>
    <font>
      <vertAlign val="subscript"/>
      <sz val="18"/>
      <color indexed="8"/>
      <name val="Mathematica1"/>
      <family val="0"/>
    </font>
    <font>
      <vertAlign val="superscript"/>
      <sz val="10"/>
      <color indexed="8"/>
      <name val="Arial"/>
      <family val="2"/>
    </font>
    <font>
      <vertAlign val="superscript"/>
      <sz val="18"/>
      <color indexed="8"/>
      <name val="Mathematica1"/>
      <family val="0"/>
    </font>
    <font>
      <sz val="8"/>
      <color indexed="8"/>
      <name val="Arial"/>
      <family val="2"/>
    </font>
    <font>
      <sz val="14"/>
      <color indexed="36"/>
      <name val="Calibri"/>
      <family val="2"/>
    </font>
    <font>
      <b/>
      <sz val="14"/>
      <color indexed="36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8"/>
      <color indexed="8"/>
      <name val="Mathematica1"/>
      <family val="0"/>
    </font>
    <font>
      <sz val="18"/>
      <color indexed="8"/>
      <name val="Arial"/>
      <family val="2"/>
    </font>
    <font>
      <sz val="11"/>
      <name val="Calibri"/>
      <family val="2"/>
    </font>
    <font>
      <i/>
      <vertAlign val="subscript"/>
      <sz val="18"/>
      <color indexed="8"/>
      <name val="Mathematica1"/>
      <family val="0"/>
    </font>
    <font>
      <sz val="18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color indexed="8"/>
      <name val="Calibri"/>
      <family val="2"/>
    </font>
    <font>
      <sz val="10"/>
      <color indexed="3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8"/>
      <color theme="1"/>
      <name val="Mathematica1"/>
      <family val="0"/>
    </font>
    <font>
      <sz val="10"/>
      <color rgb="FF000000"/>
      <name val="Arial"/>
      <family val="2"/>
    </font>
    <font>
      <sz val="18"/>
      <color theme="1"/>
      <name val="Arial"/>
      <family val="2"/>
    </font>
    <font>
      <i/>
      <vertAlign val="subscript"/>
      <sz val="18"/>
      <color theme="1"/>
      <name val="Mathematica1"/>
      <family val="0"/>
    </font>
    <font>
      <sz val="18"/>
      <color theme="1"/>
      <name val="Calibri"/>
      <family val="2"/>
    </font>
    <font>
      <sz val="10"/>
      <color rgb="FF000000"/>
      <name val="Calibri"/>
      <family val="2"/>
    </font>
    <font>
      <u val="single"/>
      <sz val="10"/>
      <color theme="10"/>
      <name val="Arial"/>
      <family val="2"/>
    </font>
    <font>
      <b/>
      <sz val="14"/>
      <color theme="1"/>
      <name val="Calibri"/>
      <family val="2"/>
    </font>
    <font>
      <sz val="8"/>
      <color rgb="FF000000"/>
      <name val="Arial"/>
      <family val="2"/>
    </font>
    <font>
      <sz val="14"/>
      <color rgb="FF7030A0"/>
      <name val="Calibri"/>
      <family val="2"/>
    </font>
    <font>
      <sz val="10"/>
      <color rgb="FF7030A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thick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ck"/>
      <right style="dashed"/>
      <top style="dashed"/>
      <bottom style="thick"/>
    </border>
    <border>
      <left style="dashed"/>
      <right style="dashed"/>
      <top style="dashed"/>
      <bottom style="thick"/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thick"/>
    </border>
    <border>
      <left>
        <color indexed="63"/>
      </left>
      <right style="dashed"/>
      <top style="dashed"/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thick"/>
    </border>
    <border>
      <left style="dashed"/>
      <right style="medium"/>
      <top style="dashed"/>
      <bottom style="thick"/>
    </border>
    <border>
      <left>
        <color indexed="63"/>
      </left>
      <right style="dashed"/>
      <top style="dashed"/>
      <bottom style="thick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thick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ck"/>
      <right style="dashed"/>
      <top style="thick"/>
      <bottom style="dashed"/>
    </border>
    <border>
      <left style="dashed"/>
      <right style="dashed"/>
      <top style="thick"/>
      <bottom style="dashed"/>
    </border>
    <border>
      <left style="dashed"/>
      <right>
        <color indexed="63"/>
      </right>
      <top style="thick"/>
      <bottom style="dashed"/>
    </border>
    <border>
      <left style="medium"/>
      <right style="dashed"/>
      <top>
        <color indexed="63"/>
      </top>
      <bottom style="dashed"/>
    </border>
    <border>
      <left style="dashed"/>
      <right style="medium"/>
      <top style="thick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dashed"/>
      <top style="thick"/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>
        <color indexed="63"/>
      </right>
      <top style="thick"/>
      <bottom style="dashed"/>
    </border>
    <border>
      <left>
        <color indexed="63"/>
      </left>
      <right style="dashed"/>
      <top style="thick"/>
      <bottom style="dashed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ashed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5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8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167" fontId="28" fillId="33" borderId="0" xfId="0" applyNumberFormat="1" applyFont="1" applyFill="1" applyAlignment="1">
      <alignment horizontal="right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left" vertical="center" wrapText="1"/>
    </xf>
    <xf numFmtId="0" fontId="60" fillId="33" borderId="12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168" fontId="59" fillId="33" borderId="12" xfId="0" applyNumberFormat="1" applyFont="1" applyFill="1" applyBorder="1" applyAlignment="1">
      <alignment horizontal="center" vertical="center"/>
    </xf>
    <xf numFmtId="11" fontId="61" fillId="33" borderId="12" xfId="0" applyNumberFormat="1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left" vertical="center" wrapText="1"/>
    </xf>
    <xf numFmtId="0" fontId="59" fillId="33" borderId="14" xfId="0" applyFont="1" applyFill="1" applyBorder="1" applyAlignment="1">
      <alignment horizontal="left" vertical="center"/>
    </xf>
    <xf numFmtId="0" fontId="59" fillId="33" borderId="14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left" vertical="center"/>
    </xf>
    <xf numFmtId="0" fontId="59" fillId="33" borderId="16" xfId="0" applyFont="1" applyFill="1" applyBorder="1" applyAlignment="1">
      <alignment horizontal="center" vertical="center"/>
    </xf>
    <xf numFmtId="0" fontId="59" fillId="33" borderId="16" xfId="0" applyFont="1" applyFill="1" applyBorder="1" applyAlignment="1" quotePrefix="1">
      <alignment horizontal="center" vertical="center"/>
    </xf>
    <xf numFmtId="0" fontId="59" fillId="33" borderId="17" xfId="0" applyFont="1" applyFill="1" applyBorder="1" applyAlignment="1">
      <alignment horizontal="left" vertical="center"/>
    </xf>
    <xf numFmtId="0" fontId="59" fillId="33" borderId="18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  <xf numFmtId="168" fontId="59" fillId="33" borderId="20" xfId="0" applyNumberFormat="1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/>
    </xf>
    <xf numFmtId="11" fontId="59" fillId="33" borderId="23" xfId="0" applyNumberFormat="1" applyFont="1" applyFill="1" applyBorder="1" applyAlignment="1">
      <alignment horizontal="center" vertical="center"/>
    </xf>
    <xf numFmtId="11" fontId="61" fillId="33" borderId="19" xfId="0" applyNumberFormat="1" applyFont="1" applyFill="1" applyBorder="1" applyAlignment="1">
      <alignment horizontal="center" vertical="center"/>
    </xf>
    <xf numFmtId="11" fontId="61" fillId="33" borderId="20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11" fontId="59" fillId="33" borderId="12" xfId="0" applyNumberFormat="1" applyFont="1" applyFill="1" applyBorder="1" applyAlignment="1">
      <alignment horizontal="center" vertical="center"/>
    </xf>
    <xf numFmtId="12" fontId="59" fillId="33" borderId="18" xfId="0" applyNumberFormat="1" applyFont="1" applyFill="1" applyBorder="1" applyAlignment="1">
      <alignment horizontal="center" vertical="center"/>
    </xf>
    <xf numFmtId="11" fontId="61" fillId="33" borderId="24" xfId="0" applyNumberFormat="1" applyFont="1" applyFill="1" applyBorder="1" applyAlignment="1">
      <alignment horizontal="center"/>
    </xf>
    <xf numFmtId="0" fontId="59" fillId="33" borderId="24" xfId="0" applyFont="1" applyFill="1" applyBorder="1" applyAlignment="1">
      <alignment horizontal="center"/>
    </xf>
    <xf numFmtId="0" fontId="59" fillId="33" borderId="25" xfId="0" applyFont="1" applyFill="1" applyBorder="1" applyAlignment="1">
      <alignment horizontal="center"/>
    </xf>
    <xf numFmtId="0" fontId="59" fillId="33" borderId="26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left" vertical="center"/>
    </xf>
    <xf numFmtId="167" fontId="28" fillId="33" borderId="27" xfId="0" applyNumberFormat="1" applyFont="1" applyFill="1" applyBorder="1" applyAlignment="1">
      <alignment horizontal="right" vertical="center"/>
    </xf>
    <xf numFmtId="0" fontId="32" fillId="33" borderId="28" xfId="0" applyFont="1" applyFill="1" applyBorder="1" applyAlignment="1">
      <alignment horizontal="center" vertical="center"/>
    </xf>
    <xf numFmtId="0" fontId="32" fillId="33" borderId="29" xfId="0" applyFont="1" applyFill="1" applyBorder="1" applyAlignment="1">
      <alignment horizontal="center" vertical="center"/>
    </xf>
    <xf numFmtId="0" fontId="32" fillId="33" borderId="30" xfId="0" applyFont="1" applyFill="1" applyBorder="1" applyAlignment="1">
      <alignment horizontal="center" vertical="center"/>
    </xf>
    <xf numFmtId="12" fontId="32" fillId="33" borderId="28" xfId="0" applyNumberFormat="1" applyFont="1" applyFill="1" applyBorder="1" applyAlignment="1">
      <alignment horizontal="center" vertical="center"/>
    </xf>
    <xf numFmtId="12" fontId="32" fillId="33" borderId="29" xfId="0" applyNumberFormat="1" applyFont="1" applyFill="1" applyBorder="1" applyAlignment="1">
      <alignment horizontal="center" vertical="center"/>
    </xf>
    <xf numFmtId="12" fontId="32" fillId="33" borderId="30" xfId="0" applyNumberFormat="1" applyFont="1" applyFill="1" applyBorder="1" applyAlignment="1">
      <alignment horizontal="center" vertical="center"/>
    </xf>
    <xf numFmtId="11" fontId="32" fillId="33" borderId="31" xfId="0" applyNumberFormat="1" applyFont="1" applyFill="1" applyBorder="1" applyAlignment="1">
      <alignment horizontal="center" vertical="center"/>
    </xf>
    <xf numFmtId="11" fontId="32" fillId="33" borderId="32" xfId="0" applyNumberFormat="1" applyFont="1" applyFill="1" applyBorder="1" applyAlignment="1">
      <alignment horizontal="center" vertical="center"/>
    </xf>
    <xf numFmtId="11" fontId="32" fillId="33" borderId="33" xfId="0" applyNumberFormat="1" applyFont="1" applyFill="1" applyBorder="1" applyAlignment="1">
      <alignment horizontal="center" vertical="center"/>
    </xf>
    <xf numFmtId="11" fontId="32" fillId="33" borderId="34" xfId="0" applyNumberFormat="1" applyFont="1" applyFill="1" applyBorder="1" applyAlignment="1">
      <alignment horizontal="center" vertical="center"/>
    </xf>
    <xf numFmtId="11" fontId="32" fillId="33" borderId="35" xfId="0" applyNumberFormat="1" applyFont="1" applyFill="1" applyBorder="1" applyAlignment="1">
      <alignment horizontal="center" vertical="center"/>
    </xf>
    <xf numFmtId="11" fontId="32" fillId="33" borderId="36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left" wrapText="1"/>
    </xf>
    <xf numFmtId="0" fontId="60" fillId="33" borderId="12" xfId="0" applyFont="1" applyFill="1" applyBorder="1" applyAlignment="1">
      <alignment horizontal="center"/>
    </xf>
    <xf numFmtId="0" fontId="59" fillId="33" borderId="16" xfId="0" applyFont="1" applyFill="1" applyBorder="1" applyAlignment="1" quotePrefix="1">
      <alignment horizontal="center"/>
    </xf>
    <xf numFmtId="0" fontId="59" fillId="33" borderId="19" xfId="0" applyFont="1" applyFill="1" applyBorder="1" applyAlignment="1">
      <alignment horizontal="center"/>
    </xf>
    <xf numFmtId="0" fontId="59" fillId="33" borderId="12" xfId="0" applyFont="1" applyFill="1" applyBorder="1" applyAlignment="1">
      <alignment horizontal="center"/>
    </xf>
    <xf numFmtId="0" fontId="59" fillId="33" borderId="18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63" fillId="33" borderId="12" xfId="0" applyFont="1" applyFill="1" applyBorder="1" applyAlignment="1">
      <alignment horizontal="center"/>
    </xf>
    <xf numFmtId="11" fontId="61" fillId="33" borderId="12" xfId="0" applyNumberFormat="1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 vertical="center"/>
    </xf>
    <xf numFmtId="12" fontId="32" fillId="33" borderId="0" xfId="0" applyNumberFormat="1" applyFont="1" applyFill="1" applyBorder="1" applyAlignment="1">
      <alignment horizontal="center" vertical="center"/>
    </xf>
    <xf numFmtId="11" fontId="32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11" fontId="0" fillId="33" borderId="0" xfId="0" applyNumberFormat="1" applyFill="1" applyAlignment="1">
      <alignment horizontal="center" vertical="center"/>
    </xf>
    <xf numFmtId="0" fontId="64" fillId="33" borderId="0" xfId="0" applyFont="1" applyFill="1" applyAlignment="1">
      <alignment/>
    </xf>
    <xf numFmtId="0" fontId="0" fillId="33" borderId="0" xfId="0" applyFill="1" applyAlignment="1">
      <alignment horizontal="left" vertical="center"/>
    </xf>
    <xf numFmtId="0" fontId="58" fillId="33" borderId="37" xfId="0" applyFont="1" applyFill="1" applyBorder="1" applyAlignment="1">
      <alignment horizontal="right" vertical="center"/>
    </xf>
    <xf numFmtId="167" fontId="58" fillId="33" borderId="37" xfId="0" applyNumberFormat="1" applyFont="1" applyFill="1" applyBorder="1" applyAlignment="1">
      <alignment horizontal="right"/>
    </xf>
    <xf numFmtId="0" fontId="58" fillId="33" borderId="38" xfId="0" applyFont="1" applyFill="1" applyBorder="1" applyAlignment="1">
      <alignment horizontal="right" vertical="center"/>
    </xf>
    <xf numFmtId="0" fontId="0" fillId="33" borderId="39" xfId="0" applyFill="1" applyBorder="1" applyAlignment="1">
      <alignment horizont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40" xfId="0" applyFill="1" applyBorder="1" applyAlignment="1">
      <alignment/>
    </xf>
    <xf numFmtId="0" fontId="58" fillId="33" borderId="41" xfId="0" applyFont="1" applyFill="1" applyBorder="1" applyAlignment="1">
      <alignment horizontal="right" vertical="center"/>
    </xf>
    <xf numFmtId="167" fontId="58" fillId="33" borderId="41" xfId="0" applyNumberFormat="1" applyFont="1" applyFill="1" applyBorder="1" applyAlignment="1">
      <alignment horizontal="right"/>
    </xf>
    <xf numFmtId="0" fontId="58" fillId="33" borderId="42" xfId="0" applyFont="1" applyFill="1" applyBorder="1" applyAlignment="1">
      <alignment horizontal="right" vertical="center"/>
    </xf>
    <xf numFmtId="0" fontId="0" fillId="33" borderId="43" xfId="0" applyFill="1" applyBorder="1" applyAlignment="1">
      <alignment horizontal="center"/>
    </xf>
    <xf numFmtId="0" fontId="0" fillId="33" borderId="27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58" fillId="33" borderId="40" xfId="0" applyFont="1" applyFill="1" applyBorder="1" applyAlignment="1">
      <alignment horizontal="right" vertical="center"/>
    </xf>
    <xf numFmtId="167" fontId="65" fillId="33" borderId="41" xfId="0" applyNumberFormat="1" applyFont="1" applyFill="1" applyBorder="1" applyAlignment="1">
      <alignment horizontal="right"/>
    </xf>
    <xf numFmtId="0" fontId="58" fillId="33" borderId="41" xfId="0" applyFont="1" applyFill="1" applyBorder="1" applyAlignment="1">
      <alignment horizontal="right"/>
    </xf>
    <xf numFmtId="0" fontId="58" fillId="33" borderId="42" xfId="0" applyFont="1" applyFill="1" applyBorder="1" applyAlignment="1">
      <alignment horizontal="right"/>
    </xf>
    <xf numFmtId="0" fontId="58" fillId="33" borderId="43" xfId="0" applyFont="1" applyFill="1" applyBorder="1" applyAlignment="1">
      <alignment horizontal="right" vertical="center"/>
    </xf>
    <xf numFmtId="0" fontId="58" fillId="33" borderId="27" xfId="0" applyFont="1" applyFill="1" applyBorder="1" applyAlignment="1">
      <alignment horizontal="right" vertical="center"/>
    </xf>
    <xf numFmtId="0" fontId="58" fillId="33" borderId="44" xfId="0" applyFont="1" applyFill="1" applyBorder="1" applyAlignment="1">
      <alignment horizontal="right" vertical="center"/>
    </xf>
    <xf numFmtId="0" fontId="58" fillId="33" borderId="0" xfId="0" applyFont="1" applyFill="1" applyAlignment="1">
      <alignment horizontal="left" vertical="center"/>
    </xf>
    <xf numFmtId="0" fontId="58" fillId="33" borderId="0" xfId="0" applyFont="1" applyFill="1" applyAlignment="1">
      <alignment horizontal="right" vertical="center"/>
    </xf>
    <xf numFmtId="0" fontId="0" fillId="33" borderId="45" xfId="0" applyFill="1" applyBorder="1" applyAlignment="1">
      <alignment horizontal="center" vertical="center"/>
    </xf>
    <xf numFmtId="11" fontId="0" fillId="33" borderId="46" xfId="0" applyNumberForma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58" fillId="33" borderId="47" xfId="0" applyFont="1" applyFill="1" applyBorder="1" applyAlignment="1">
      <alignment horizontal="center" vertical="center"/>
    </xf>
    <xf numFmtId="0" fontId="58" fillId="33" borderId="47" xfId="0" applyFont="1" applyFill="1" applyBorder="1" applyAlignment="1">
      <alignment horizontal="center"/>
    </xf>
    <xf numFmtId="0" fontId="59" fillId="33" borderId="0" xfId="0" applyFont="1" applyFill="1" applyAlignment="1">
      <alignment horizontal="left" vertical="center" wrapText="1"/>
    </xf>
    <xf numFmtId="0" fontId="59" fillId="33" borderId="48" xfId="0" applyFont="1" applyFill="1" applyBorder="1" applyAlignment="1">
      <alignment horizontal="center" vertical="center" wrapText="1"/>
    </xf>
    <xf numFmtId="0" fontId="59" fillId="33" borderId="49" xfId="0" applyFont="1" applyFill="1" applyBorder="1" applyAlignment="1">
      <alignment horizontal="center" vertical="center" wrapText="1"/>
    </xf>
    <xf numFmtId="0" fontId="59" fillId="33" borderId="50" xfId="0" applyFont="1" applyFill="1" applyBorder="1" applyAlignment="1">
      <alignment horizontal="center" vertical="center" wrapText="1"/>
    </xf>
    <xf numFmtId="0" fontId="59" fillId="33" borderId="51" xfId="0" applyFont="1" applyFill="1" applyBorder="1" applyAlignment="1">
      <alignment horizontal="center" vertical="center" wrapText="1"/>
    </xf>
    <xf numFmtId="0" fontId="59" fillId="33" borderId="52" xfId="0" applyFont="1" applyFill="1" applyBorder="1" applyAlignment="1">
      <alignment horizontal="center" vertical="center" wrapText="1"/>
    </xf>
    <xf numFmtId="0" fontId="59" fillId="33" borderId="53" xfId="0" applyFont="1" applyFill="1" applyBorder="1" applyAlignment="1">
      <alignment horizontal="center" vertical="center" wrapText="1"/>
    </xf>
    <xf numFmtId="11" fontId="59" fillId="33" borderId="54" xfId="0" applyNumberFormat="1" applyFont="1" applyFill="1" applyBorder="1" applyAlignment="1">
      <alignment horizontal="center" vertical="center" wrapText="1"/>
    </xf>
    <xf numFmtId="11" fontId="59" fillId="33" borderId="52" xfId="0" applyNumberFormat="1" applyFont="1" applyFill="1" applyBorder="1" applyAlignment="1">
      <alignment horizontal="center" vertical="center" wrapText="1"/>
    </xf>
    <xf numFmtId="0" fontId="59" fillId="33" borderId="5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59" fillId="33" borderId="0" xfId="0" applyFont="1" applyFill="1" applyAlignment="1">
      <alignment horizontal="left"/>
    </xf>
    <xf numFmtId="0" fontId="66" fillId="33" borderId="0" xfId="45" applyFont="1" applyFill="1" applyAlignment="1" applyProtection="1">
      <alignment/>
      <protection/>
    </xf>
    <xf numFmtId="0" fontId="59" fillId="33" borderId="0" xfId="0" applyFont="1" applyFill="1" applyAlignment="1">
      <alignment horizontal="left" vertical="center"/>
    </xf>
    <xf numFmtId="0" fontId="46" fillId="33" borderId="0" xfId="45" applyFill="1" applyAlignment="1" applyProtection="1">
      <alignment/>
      <protection/>
    </xf>
    <xf numFmtId="0" fontId="59" fillId="33" borderId="0" xfId="0" applyFont="1" applyFill="1" applyAlignment="1">
      <alignment horizontal="center" vertical="center"/>
    </xf>
    <xf numFmtId="11" fontId="59" fillId="33" borderId="0" xfId="0" applyNumberFormat="1" applyFont="1" applyFill="1" applyAlignment="1">
      <alignment horizontal="center" vertical="center"/>
    </xf>
    <xf numFmtId="0" fontId="59" fillId="33" borderId="0" xfId="0" applyFont="1" applyFill="1" applyAlignment="1">
      <alignment horizontal="center"/>
    </xf>
    <xf numFmtId="0" fontId="59" fillId="33" borderId="54" xfId="0" applyFont="1" applyFill="1" applyBorder="1" applyAlignment="1">
      <alignment horizontal="center" vertical="center" wrapText="1"/>
    </xf>
    <xf numFmtId="0" fontId="59" fillId="33" borderId="56" xfId="0" applyFont="1" applyFill="1" applyBorder="1" applyAlignment="1">
      <alignment horizontal="center" vertical="center" wrapText="1"/>
    </xf>
    <xf numFmtId="0" fontId="59" fillId="33" borderId="57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168" fontId="0" fillId="33" borderId="0" xfId="0" applyNumberFormat="1" applyFill="1" applyAlignment="1">
      <alignment horizontal="center" vertical="center"/>
    </xf>
    <xf numFmtId="0" fontId="32" fillId="33" borderId="58" xfId="0" applyFont="1" applyFill="1" applyBorder="1" applyAlignment="1">
      <alignment horizontal="center" vertical="center"/>
    </xf>
    <xf numFmtId="0" fontId="32" fillId="34" borderId="59" xfId="0" applyFont="1" applyFill="1" applyBorder="1" applyAlignment="1">
      <alignment horizontal="center" vertical="center"/>
    </xf>
    <xf numFmtId="0" fontId="32" fillId="35" borderId="59" xfId="0" applyFont="1" applyFill="1" applyBorder="1" applyAlignment="1">
      <alignment horizontal="center" vertical="center"/>
    </xf>
    <xf numFmtId="0" fontId="32" fillId="36" borderId="60" xfId="0" applyFont="1" applyFill="1" applyBorder="1" applyAlignment="1">
      <alignment horizontal="center" vertical="center"/>
    </xf>
    <xf numFmtId="168" fontId="59" fillId="37" borderId="12" xfId="0" applyNumberFormat="1" applyFont="1" applyFill="1" applyBorder="1" applyAlignment="1">
      <alignment horizontal="center"/>
    </xf>
    <xf numFmtId="168" fontId="59" fillId="37" borderId="20" xfId="0" applyNumberFormat="1" applyFont="1" applyFill="1" applyBorder="1" applyAlignment="1">
      <alignment horizontal="center"/>
    </xf>
    <xf numFmtId="11" fontId="61" fillId="37" borderId="19" xfId="0" applyNumberFormat="1" applyFont="1" applyFill="1" applyBorder="1" applyAlignment="1">
      <alignment horizontal="center"/>
    </xf>
    <xf numFmtId="11" fontId="61" fillId="37" borderId="20" xfId="0" applyNumberFormat="1" applyFont="1" applyFill="1" applyBorder="1" applyAlignment="1">
      <alignment horizontal="center"/>
    </xf>
    <xf numFmtId="168" fontId="59" fillId="37" borderId="12" xfId="0" applyNumberFormat="1" applyFont="1" applyFill="1" applyBorder="1" applyAlignment="1">
      <alignment horizontal="center" vertical="center"/>
    </xf>
    <xf numFmtId="168" fontId="59" fillId="37" borderId="20" xfId="0" applyNumberFormat="1" applyFont="1" applyFill="1" applyBorder="1" applyAlignment="1">
      <alignment horizontal="center" vertical="center"/>
    </xf>
    <xf numFmtId="11" fontId="61" fillId="37" borderId="20" xfId="0" applyNumberFormat="1" applyFont="1" applyFill="1" applyBorder="1" applyAlignment="1">
      <alignment horizontal="center" vertical="center"/>
    </xf>
    <xf numFmtId="20" fontId="0" fillId="33" borderId="0" xfId="0" applyNumberFormat="1" applyFill="1" applyAlignment="1">
      <alignment horizontal="left" vertical="center"/>
    </xf>
    <xf numFmtId="0" fontId="67" fillId="33" borderId="0" xfId="0" applyFont="1" applyFill="1" applyAlignment="1">
      <alignment horizontal="left" vertical="center"/>
    </xf>
    <xf numFmtId="11" fontId="59" fillId="33" borderId="61" xfId="0" applyNumberFormat="1" applyFont="1" applyFill="1" applyBorder="1" applyAlignment="1">
      <alignment horizontal="center" vertical="center"/>
    </xf>
    <xf numFmtId="11" fontId="59" fillId="33" borderId="26" xfId="0" applyNumberFormat="1" applyFont="1" applyFill="1" applyBorder="1" applyAlignment="1">
      <alignment horizontal="center" vertical="center" wrapText="1"/>
    </xf>
    <xf numFmtId="11" fontId="61" fillId="33" borderId="26" xfId="0" applyNumberFormat="1" applyFont="1" applyFill="1" applyBorder="1" applyAlignment="1">
      <alignment horizontal="center" vertical="center"/>
    </xf>
    <xf numFmtId="0" fontId="59" fillId="33" borderId="26" xfId="0" applyFont="1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textRotation="90"/>
    </xf>
    <xf numFmtId="0" fontId="0" fillId="33" borderId="0" xfId="0" applyFill="1" applyBorder="1" applyAlignment="1">
      <alignment horizontal="left" vertical="center"/>
    </xf>
    <xf numFmtId="11" fontId="59" fillId="33" borderId="63" xfId="0" applyNumberFormat="1" applyFont="1" applyFill="1" applyBorder="1" applyAlignment="1">
      <alignment horizontal="center" vertical="center"/>
    </xf>
    <xf numFmtId="11" fontId="59" fillId="33" borderId="0" xfId="0" applyNumberFormat="1" applyFont="1" applyFill="1" applyBorder="1" applyAlignment="1">
      <alignment horizontal="center" vertical="center"/>
    </xf>
    <xf numFmtId="11" fontId="68" fillId="33" borderId="0" xfId="0" applyNumberFormat="1" applyFont="1" applyFill="1" applyBorder="1" applyAlignment="1">
      <alignment horizontal="right" vertical="center" wrapText="1"/>
    </xf>
    <xf numFmtId="0" fontId="69" fillId="33" borderId="0" xfId="0" applyFont="1" applyFill="1" applyAlignment="1">
      <alignment horizontal="left" vertical="center"/>
    </xf>
    <xf numFmtId="14" fontId="70" fillId="33" borderId="0" xfId="0" applyNumberFormat="1" applyFont="1" applyFill="1" applyAlignment="1">
      <alignment horizontal="center" vertical="center"/>
    </xf>
    <xf numFmtId="0" fontId="71" fillId="33" borderId="0" xfId="0" applyFont="1" applyFill="1" applyAlignment="1">
      <alignment horizontal="left"/>
    </xf>
    <xf numFmtId="0" fontId="6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71" fillId="33" borderId="0" xfId="0" applyFont="1" applyFill="1" applyAlignment="1">
      <alignment vertical="top"/>
    </xf>
    <xf numFmtId="0" fontId="56" fillId="33" borderId="39" xfId="0" applyFont="1" applyFill="1" applyBorder="1" applyAlignment="1">
      <alignment/>
    </xf>
    <xf numFmtId="0" fontId="0" fillId="38" borderId="62" xfId="0" applyFill="1" applyBorder="1" applyAlignment="1">
      <alignment horizontal="center" vertical="center" textRotation="90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72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left" vertical="center"/>
    </xf>
    <xf numFmtId="0" fontId="41" fillId="33" borderId="0" xfId="0" applyFont="1" applyFill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7"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  <border/>
    </dxf>
    <dxf>
      <font>
        <color theme="0"/>
      </font>
      <fill>
        <patternFill>
          <bgColor rgb="FF0070C0"/>
        </patternFill>
      </fill>
      <border/>
    </dxf>
    <dxf>
      <font>
        <strike val="0"/>
        <color theme="0"/>
      </font>
      <fill>
        <patternFill>
          <bgColor rgb="FFFF0000"/>
        </patternFill>
      </fill>
      <border/>
    </dxf>
    <dxf>
      <font>
        <color auto="1"/>
      </font>
      <fill>
        <patternFill>
          <bgColor theme="0"/>
        </patternFill>
      </fill>
      <border/>
    </dxf>
    <dxf>
      <font>
        <color theme="1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11</xdr:row>
      <xdr:rowOff>171450</xdr:rowOff>
    </xdr:from>
    <xdr:to>
      <xdr:col>5</xdr:col>
      <xdr:colOff>695325</xdr:colOff>
      <xdr:row>12</xdr:row>
      <xdr:rowOff>161925</xdr:rowOff>
    </xdr:to>
    <xdr:sp>
      <xdr:nvSpPr>
        <xdr:cNvPr id="1" name="Connecteur droit avec flèche 2"/>
        <xdr:cNvSpPr>
          <a:spLocks/>
        </xdr:cNvSpPr>
      </xdr:nvSpPr>
      <xdr:spPr>
        <a:xfrm>
          <a:off x="4000500" y="2295525"/>
          <a:ext cx="228600" cy="361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695325</xdr:colOff>
      <xdr:row>17</xdr:row>
      <xdr:rowOff>9525</xdr:rowOff>
    </xdr:from>
    <xdr:to>
      <xdr:col>7</xdr:col>
      <xdr:colOff>352425</xdr:colOff>
      <xdr:row>20</xdr:row>
      <xdr:rowOff>228600</xdr:rowOff>
    </xdr:to>
    <xdr:sp>
      <xdr:nvSpPr>
        <xdr:cNvPr id="2" name="Connecteur droit avec flèche 4"/>
        <xdr:cNvSpPr>
          <a:spLocks/>
        </xdr:cNvSpPr>
      </xdr:nvSpPr>
      <xdr:spPr>
        <a:xfrm flipH="1">
          <a:off x="3524250" y="3743325"/>
          <a:ext cx="1790700" cy="962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361950</xdr:colOff>
      <xdr:row>17</xdr:row>
      <xdr:rowOff>9525</xdr:rowOff>
    </xdr:from>
    <xdr:to>
      <xdr:col>9</xdr:col>
      <xdr:colOff>9525</xdr:colOff>
      <xdr:row>20</xdr:row>
      <xdr:rowOff>219075</xdr:rowOff>
    </xdr:to>
    <xdr:sp>
      <xdr:nvSpPr>
        <xdr:cNvPr id="3" name="Connecteur droit avec flèche 6"/>
        <xdr:cNvSpPr>
          <a:spLocks/>
        </xdr:cNvSpPr>
      </xdr:nvSpPr>
      <xdr:spPr>
        <a:xfrm>
          <a:off x="6038850" y="3743325"/>
          <a:ext cx="361950" cy="952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19050</xdr:rowOff>
    </xdr:from>
    <xdr:to>
      <xdr:col>10</xdr:col>
      <xdr:colOff>285750</xdr:colOff>
      <xdr:row>20</xdr:row>
      <xdr:rowOff>228600</xdr:rowOff>
    </xdr:to>
    <xdr:sp>
      <xdr:nvSpPr>
        <xdr:cNvPr id="4" name="Connecteur droit avec flèche 8"/>
        <xdr:cNvSpPr>
          <a:spLocks/>
        </xdr:cNvSpPr>
      </xdr:nvSpPr>
      <xdr:spPr>
        <a:xfrm>
          <a:off x="7115175" y="3752850"/>
          <a:ext cx="285750" cy="952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133350</xdr:colOff>
      <xdr:row>54</xdr:row>
      <xdr:rowOff>133350</xdr:rowOff>
    </xdr:from>
    <xdr:to>
      <xdr:col>17</xdr:col>
      <xdr:colOff>180975</xdr:colOff>
      <xdr:row>54</xdr:row>
      <xdr:rowOff>133350</xdr:rowOff>
    </xdr:to>
    <xdr:sp>
      <xdr:nvSpPr>
        <xdr:cNvPr id="5" name="Connecteur droit avec flèche 7"/>
        <xdr:cNvSpPr>
          <a:spLocks/>
        </xdr:cNvSpPr>
      </xdr:nvSpPr>
      <xdr:spPr>
        <a:xfrm>
          <a:off x="10668000" y="11630025"/>
          <a:ext cx="6762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152400</xdr:colOff>
      <xdr:row>56</xdr:row>
      <xdr:rowOff>95250</xdr:rowOff>
    </xdr:from>
    <xdr:to>
      <xdr:col>18</xdr:col>
      <xdr:colOff>85725</xdr:colOff>
      <xdr:row>60</xdr:row>
      <xdr:rowOff>66675</xdr:rowOff>
    </xdr:to>
    <xdr:sp>
      <xdr:nvSpPr>
        <xdr:cNvPr id="6" name="Triangle isocèle 27"/>
        <xdr:cNvSpPr>
          <a:spLocks/>
        </xdr:cNvSpPr>
      </xdr:nvSpPr>
      <xdr:spPr>
        <a:xfrm>
          <a:off x="10372725" y="12087225"/>
          <a:ext cx="1190625" cy="962025"/>
        </a:xfrm>
        <a:prstGeom prst="triangl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152400</xdr:colOff>
      <xdr:row>58</xdr:row>
      <xdr:rowOff>142875</xdr:rowOff>
    </xdr:from>
    <xdr:to>
      <xdr:col>18</xdr:col>
      <xdr:colOff>76200</xdr:colOff>
      <xdr:row>60</xdr:row>
      <xdr:rowOff>38100</xdr:rowOff>
    </xdr:to>
    <xdr:sp>
      <xdr:nvSpPr>
        <xdr:cNvPr id="7" name="Triangle isocèle 28"/>
        <xdr:cNvSpPr>
          <a:spLocks/>
        </xdr:cNvSpPr>
      </xdr:nvSpPr>
      <xdr:spPr>
        <a:xfrm>
          <a:off x="10372725" y="12630150"/>
          <a:ext cx="1181100" cy="390525"/>
        </a:xfrm>
        <a:prstGeom prst="triangle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114300</xdr:colOff>
      <xdr:row>56</xdr:row>
      <xdr:rowOff>104775</xdr:rowOff>
    </xdr:from>
    <xdr:to>
      <xdr:col>16</xdr:col>
      <xdr:colOff>104775</xdr:colOff>
      <xdr:row>60</xdr:row>
      <xdr:rowOff>190500</xdr:rowOff>
    </xdr:to>
    <xdr:sp>
      <xdr:nvSpPr>
        <xdr:cNvPr id="8" name="Triangle isocèle 29"/>
        <xdr:cNvSpPr>
          <a:spLocks/>
        </xdr:cNvSpPr>
      </xdr:nvSpPr>
      <xdr:spPr>
        <a:xfrm rot="7463973">
          <a:off x="10648950" y="12096750"/>
          <a:ext cx="304800" cy="1076325"/>
        </a:xfrm>
        <a:prstGeom prst="triangle">
          <a:avLst>
            <a:gd name="adj" fmla="val -77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57</xdr:row>
      <xdr:rowOff>180975</xdr:rowOff>
    </xdr:from>
    <xdr:to>
      <xdr:col>17</xdr:col>
      <xdr:colOff>19050</xdr:colOff>
      <xdr:row>59</xdr:row>
      <xdr:rowOff>161925</xdr:rowOff>
    </xdr:to>
    <xdr:sp>
      <xdr:nvSpPr>
        <xdr:cNvPr id="9" name="Flèche courbée vers la gauche 41"/>
        <xdr:cNvSpPr>
          <a:spLocks/>
        </xdr:cNvSpPr>
      </xdr:nvSpPr>
      <xdr:spPr>
        <a:xfrm>
          <a:off x="10887075" y="12420600"/>
          <a:ext cx="295275" cy="476250"/>
        </a:xfrm>
        <a:prstGeom prst="curvedLeftArrow">
          <a:avLst>
            <a:gd name="adj1" fmla="val 17527"/>
            <a:gd name="adj2" fmla="val 41884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142875</xdr:colOff>
      <xdr:row>54</xdr:row>
      <xdr:rowOff>95250</xdr:rowOff>
    </xdr:from>
    <xdr:to>
      <xdr:col>22</xdr:col>
      <xdr:colOff>190500</xdr:colOff>
      <xdr:row>54</xdr:row>
      <xdr:rowOff>95250</xdr:rowOff>
    </xdr:to>
    <xdr:sp>
      <xdr:nvSpPr>
        <xdr:cNvPr id="10" name="Connecteur droit avec flèche 10"/>
        <xdr:cNvSpPr>
          <a:spLocks/>
        </xdr:cNvSpPr>
      </xdr:nvSpPr>
      <xdr:spPr>
        <a:xfrm>
          <a:off x="12144375" y="11591925"/>
          <a:ext cx="6762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152400</xdr:colOff>
      <xdr:row>56</xdr:row>
      <xdr:rowOff>95250</xdr:rowOff>
    </xdr:from>
    <xdr:to>
      <xdr:col>23</xdr:col>
      <xdr:colOff>85725</xdr:colOff>
      <xdr:row>60</xdr:row>
      <xdr:rowOff>66675</xdr:rowOff>
    </xdr:to>
    <xdr:sp>
      <xdr:nvSpPr>
        <xdr:cNvPr id="11" name="Triangle isocèle 11"/>
        <xdr:cNvSpPr>
          <a:spLocks/>
        </xdr:cNvSpPr>
      </xdr:nvSpPr>
      <xdr:spPr>
        <a:xfrm>
          <a:off x="11839575" y="12087225"/>
          <a:ext cx="1190625" cy="962025"/>
        </a:xfrm>
        <a:prstGeom prst="triangl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152400</xdr:colOff>
      <xdr:row>58</xdr:row>
      <xdr:rowOff>142875</xdr:rowOff>
    </xdr:from>
    <xdr:to>
      <xdr:col>23</xdr:col>
      <xdr:colOff>76200</xdr:colOff>
      <xdr:row>60</xdr:row>
      <xdr:rowOff>38100</xdr:rowOff>
    </xdr:to>
    <xdr:sp>
      <xdr:nvSpPr>
        <xdr:cNvPr id="12" name="Triangle isocèle 12"/>
        <xdr:cNvSpPr>
          <a:spLocks/>
        </xdr:cNvSpPr>
      </xdr:nvSpPr>
      <xdr:spPr>
        <a:xfrm>
          <a:off x="11839575" y="12630150"/>
          <a:ext cx="1181100" cy="390525"/>
        </a:xfrm>
        <a:prstGeom prst="triangle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114300</xdr:colOff>
      <xdr:row>56</xdr:row>
      <xdr:rowOff>104775</xdr:rowOff>
    </xdr:from>
    <xdr:to>
      <xdr:col>21</xdr:col>
      <xdr:colOff>104775</xdr:colOff>
      <xdr:row>60</xdr:row>
      <xdr:rowOff>190500</xdr:rowOff>
    </xdr:to>
    <xdr:sp>
      <xdr:nvSpPr>
        <xdr:cNvPr id="13" name="Triangle isocèle 13"/>
        <xdr:cNvSpPr>
          <a:spLocks/>
        </xdr:cNvSpPr>
      </xdr:nvSpPr>
      <xdr:spPr>
        <a:xfrm rot="7463973">
          <a:off x="12115800" y="12096750"/>
          <a:ext cx="304800" cy="1076325"/>
        </a:xfrm>
        <a:prstGeom prst="triangle">
          <a:avLst>
            <a:gd name="adj" fmla="val -77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57</xdr:row>
      <xdr:rowOff>180975</xdr:rowOff>
    </xdr:from>
    <xdr:to>
      <xdr:col>22</xdr:col>
      <xdr:colOff>19050</xdr:colOff>
      <xdr:row>59</xdr:row>
      <xdr:rowOff>161925</xdr:rowOff>
    </xdr:to>
    <xdr:sp>
      <xdr:nvSpPr>
        <xdr:cNvPr id="14" name="Flèche courbée vers la gauche 14"/>
        <xdr:cNvSpPr>
          <a:spLocks/>
        </xdr:cNvSpPr>
      </xdr:nvSpPr>
      <xdr:spPr>
        <a:xfrm>
          <a:off x="12353925" y="12420600"/>
          <a:ext cx="295275" cy="476250"/>
        </a:xfrm>
        <a:prstGeom prst="curvedLeftArrow">
          <a:avLst>
            <a:gd name="adj1" fmla="val 17527"/>
            <a:gd name="adj2" fmla="val 41884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190500</xdr:colOff>
      <xdr:row>60</xdr:row>
      <xdr:rowOff>209550</xdr:rowOff>
    </xdr:from>
    <xdr:to>
      <xdr:col>16</xdr:col>
      <xdr:colOff>190500</xdr:colOff>
      <xdr:row>62</xdr:row>
      <xdr:rowOff>76200</xdr:rowOff>
    </xdr:to>
    <xdr:sp>
      <xdr:nvSpPr>
        <xdr:cNvPr id="15" name="Connecteur droit avec flèche 16"/>
        <xdr:cNvSpPr>
          <a:spLocks/>
        </xdr:cNvSpPr>
      </xdr:nvSpPr>
      <xdr:spPr>
        <a:xfrm flipV="1">
          <a:off x="11039475" y="13192125"/>
          <a:ext cx="0" cy="361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95250</xdr:colOff>
      <xdr:row>60</xdr:row>
      <xdr:rowOff>171450</xdr:rowOff>
    </xdr:from>
    <xdr:to>
      <xdr:col>21</xdr:col>
      <xdr:colOff>104775</xdr:colOff>
      <xdr:row>62</xdr:row>
      <xdr:rowOff>0</xdr:rowOff>
    </xdr:to>
    <xdr:sp>
      <xdr:nvSpPr>
        <xdr:cNvPr id="16" name="Connecteur droit avec flèche 18"/>
        <xdr:cNvSpPr>
          <a:spLocks/>
        </xdr:cNvSpPr>
      </xdr:nvSpPr>
      <xdr:spPr>
        <a:xfrm flipH="1" flipV="1">
          <a:off x="12411075" y="13154025"/>
          <a:ext cx="9525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r.wikipedia.org/wiki/Muon" TargetMode="External" /><Relationship Id="rId2" Type="http://schemas.openxmlformats.org/officeDocument/2006/relationships/hyperlink" Target="http://fr.wikipedia.org/wiki/%C3%89lectron" TargetMode="External" /><Relationship Id="rId3" Type="http://schemas.openxmlformats.org/officeDocument/2006/relationships/hyperlink" Target="http://fr.wikipedia.org/wiki/Tauon" TargetMode="External" /><Relationship Id="rId4" Type="http://schemas.openxmlformats.org/officeDocument/2006/relationships/hyperlink" Target="http://fr.wikipedia.org/wiki/Neutrino" TargetMode="External" /><Relationship Id="rId5" Type="http://schemas.openxmlformats.org/officeDocument/2006/relationships/hyperlink" Target="http://fr.wikipedia.org/wiki/Neutrino" TargetMode="External" /><Relationship Id="rId6" Type="http://schemas.openxmlformats.org/officeDocument/2006/relationships/hyperlink" Target="http://fr.wikipedia.org/wiki/Neutrino" TargetMode="External" /><Relationship Id="rId7" Type="http://schemas.openxmlformats.org/officeDocument/2006/relationships/hyperlink" Target="http://fr.wikipedia.org/wiki/Quark_up" TargetMode="External" /><Relationship Id="rId8" Type="http://schemas.openxmlformats.org/officeDocument/2006/relationships/hyperlink" Target="http://fr.wikipedia.org/wiki/Quark_down" TargetMode="External" /><Relationship Id="rId9" Type="http://schemas.openxmlformats.org/officeDocument/2006/relationships/hyperlink" Target="http://fr.wikipedia.org/wiki/Quark_charm" TargetMode="External" /><Relationship Id="rId10" Type="http://schemas.openxmlformats.org/officeDocument/2006/relationships/hyperlink" Target="http://pdg.lbl.gov/2012/tables/rpp2012-sum-quarks.pdf" TargetMode="External" /><Relationship Id="rId11" Type="http://schemas.openxmlformats.org/officeDocument/2006/relationships/hyperlink" Target="http://en.wikipedia.org/wiki/Top_quark" TargetMode="External" /><Relationship Id="rId12" Type="http://schemas.openxmlformats.org/officeDocument/2006/relationships/hyperlink" Target="http://prl.aps.org/abstract/PRL/v51/i12/p1022_1" TargetMode="External" /><Relationship Id="rId13" Type="http://schemas.openxmlformats.org/officeDocument/2006/relationships/hyperlink" Target="http://pdg.lbl.gov/2006/listings/q123.pdf" TargetMode="External" /><Relationship Id="rId14" Type="http://schemas.openxmlformats.org/officeDocument/2006/relationships/hyperlink" Target="http://hep.uchicago.edu/~satomis/thesis/TopWidth_fullstatus_v2.0.pdf" TargetMode="External" /><Relationship Id="rId15" Type="http://schemas.openxmlformats.org/officeDocument/2006/relationships/hyperlink" Target="http://images-of-elements.com/particle-zoo/up-quark.php#a" TargetMode="External" /><Relationship Id="rId16" Type="http://schemas.openxmlformats.org/officeDocument/2006/relationships/hyperlink" Target="http://images-of-elements.com/particle-zoo/charm-quark.php#a" TargetMode="External" /><Relationship Id="rId17" Type="http://schemas.openxmlformats.org/officeDocument/2006/relationships/hyperlink" Target="http://images-of-elements.com/particle-zoo/bottom-quark.php#a" TargetMode="External" /><Relationship Id="rId18" Type="http://schemas.openxmlformats.org/officeDocument/2006/relationships/hyperlink" Target="http://images-of-elements.com/particle-zoo/muon.php#a" TargetMode="Externa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7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.8515625" style="1" customWidth="1"/>
    <col min="2" max="2" width="18.421875" style="1" customWidth="1"/>
    <col min="3" max="3" width="8.7109375" style="62" customWidth="1"/>
    <col min="4" max="4" width="12.421875" style="63" customWidth="1"/>
    <col min="5" max="5" width="10.57421875" style="62" customWidth="1"/>
    <col min="6" max="9" width="10.7109375" style="3" customWidth="1"/>
    <col min="10" max="10" width="10.8515625" style="62" customWidth="1"/>
    <col min="11" max="11" width="9.8515625" style="3" customWidth="1"/>
    <col min="12" max="12" width="10.7109375" style="3" customWidth="1"/>
    <col min="13" max="13" width="10.7109375" style="64" customWidth="1"/>
    <col min="14" max="14" width="15.28125" style="64" customWidth="1"/>
    <col min="15" max="16" width="4.7109375" style="64" customWidth="1"/>
    <col min="17" max="18" width="4.7109375" style="3" customWidth="1"/>
    <col min="19" max="19" width="3.140625" style="3" customWidth="1"/>
    <col min="20" max="21" width="4.7109375" style="64" customWidth="1"/>
    <col min="22" max="23" width="4.7109375" style="3" customWidth="1"/>
    <col min="24" max="24" width="1.7109375" style="1" customWidth="1"/>
    <col min="25" max="27" width="10.7109375" style="1" customWidth="1"/>
    <col min="28" max="28" width="10.7109375" style="3" customWidth="1"/>
    <col min="29" max="43" width="10.7109375" style="2" customWidth="1"/>
    <col min="44" max="69" width="10.7109375" style="3" customWidth="1"/>
    <col min="70" max="77" width="1.7109375" style="3" customWidth="1"/>
    <col min="78" max="78" width="0.9921875" style="3" customWidth="1"/>
    <col min="79" max="79" width="4.140625" style="3" customWidth="1"/>
    <col min="80" max="91" width="3.57421875" style="1" customWidth="1"/>
    <col min="92" max="92" width="1.28515625" style="1" customWidth="1"/>
    <col min="93" max="93" width="4.00390625" style="3" customWidth="1"/>
    <col min="94" max="16384" width="11.421875" style="1" customWidth="1"/>
  </cols>
  <sheetData>
    <row r="1" ht="4.5" customHeight="1"/>
    <row r="2" spans="2:79" ht="20.25" customHeight="1">
      <c r="B2" s="65" t="s">
        <v>91</v>
      </c>
      <c r="G2" s="140">
        <v>41257</v>
      </c>
      <c r="H2" s="155" t="s">
        <v>112</v>
      </c>
      <c r="CA2" s="1"/>
    </row>
    <row r="3" spans="1:79" ht="18" customHeight="1">
      <c r="A3" s="65"/>
      <c r="B3" s="139" t="s">
        <v>92</v>
      </c>
      <c r="CA3" s="1"/>
    </row>
    <row r="4" spans="1:79" ht="18" customHeight="1">
      <c r="A4" s="65"/>
      <c r="B4" s="139" t="s">
        <v>101</v>
      </c>
      <c r="CA4" s="1"/>
    </row>
    <row r="5" spans="7:79" ht="13.5" customHeight="1" thickBot="1">
      <c r="G5" s="3" t="s">
        <v>48</v>
      </c>
      <c r="H5" s="3" t="s">
        <v>49</v>
      </c>
      <c r="I5" s="3" t="s">
        <v>50</v>
      </c>
      <c r="K5" s="66"/>
      <c r="L5" s="66"/>
      <c r="AR5" s="66"/>
      <c r="CA5" s="1"/>
    </row>
    <row r="6" spans="2:79" ht="13.5" customHeight="1">
      <c r="B6" s="145" t="s">
        <v>100</v>
      </c>
      <c r="C6" s="67" t="s">
        <v>27</v>
      </c>
      <c r="D6" s="68">
        <v>1.60217653E-19</v>
      </c>
      <c r="E6" s="69" t="s">
        <v>26</v>
      </c>
      <c r="G6" s="70" t="s">
        <v>32</v>
      </c>
      <c r="H6" s="71" t="s">
        <v>33</v>
      </c>
      <c r="I6" s="72" t="s">
        <v>34</v>
      </c>
      <c r="AR6" s="66"/>
      <c r="CA6" s="1"/>
    </row>
    <row r="7" spans="2:79" ht="13.5" customHeight="1" thickBot="1">
      <c r="B7" s="73"/>
      <c r="C7" s="74" t="s">
        <v>28</v>
      </c>
      <c r="D7" s="75">
        <f>D6*1000000</f>
        <v>1.60217653E-13</v>
      </c>
      <c r="E7" s="76" t="s">
        <v>26</v>
      </c>
      <c r="G7" s="77" t="s">
        <v>35</v>
      </c>
      <c r="H7" s="78" t="s">
        <v>36</v>
      </c>
      <c r="I7" s="79" t="s">
        <v>37</v>
      </c>
      <c r="AR7" s="66"/>
      <c r="CA7" s="1"/>
    </row>
    <row r="8" spans="2:79" ht="13.5" customHeight="1">
      <c r="B8" s="80" t="s">
        <v>46</v>
      </c>
      <c r="C8" s="74" t="s">
        <v>29</v>
      </c>
      <c r="D8" s="81">
        <v>299792458</v>
      </c>
      <c r="E8" s="76" t="s">
        <v>30</v>
      </c>
      <c r="AR8" s="66"/>
      <c r="CA8" s="1"/>
    </row>
    <row r="9" spans="2:5" ht="13.5" customHeight="1">
      <c r="B9" s="80" t="s">
        <v>47</v>
      </c>
      <c r="C9" s="74" t="s">
        <v>45</v>
      </c>
      <c r="D9" s="82">
        <v>2.176437407946008E-08</v>
      </c>
      <c r="E9" s="83" t="s">
        <v>38</v>
      </c>
    </row>
    <row r="10" spans="2:43" s="66" customFormat="1" ht="19.5" customHeight="1" thickBot="1">
      <c r="B10" s="84" t="s">
        <v>76</v>
      </c>
      <c r="C10" s="85" t="s">
        <v>44</v>
      </c>
      <c r="D10" s="36">
        <v>1.054571628E-34</v>
      </c>
      <c r="E10" s="86" t="s">
        <v>34</v>
      </c>
      <c r="F10" s="3"/>
      <c r="G10" s="3"/>
      <c r="H10" s="3"/>
      <c r="I10" s="3"/>
      <c r="J10" s="62"/>
      <c r="K10" s="3"/>
      <c r="L10" s="3"/>
      <c r="M10" s="64"/>
      <c r="N10" s="64"/>
      <c r="O10" s="64"/>
      <c r="P10" s="64"/>
      <c r="Q10" s="3"/>
      <c r="T10" s="64"/>
      <c r="U10" s="64"/>
      <c r="V10" s="3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</row>
    <row r="11" spans="2:41" s="66" customFormat="1" ht="19.5" customHeight="1">
      <c r="B11" s="88"/>
      <c r="C11" s="88"/>
      <c r="D11" s="4"/>
      <c r="E11" s="141" t="s">
        <v>78</v>
      </c>
      <c r="F11" s="3"/>
      <c r="H11" s="147" t="s">
        <v>81</v>
      </c>
      <c r="I11" s="147" t="s">
        <v>80</v>
      </c>
      <c r="J11" s="149" t="s">
        <v>79</v>
      </c>
      <c r="K11" s="150"/>
      <c r="L11" s="3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</row>
    <row r="12" spans="2:41" s="66" customFormat="1" ht="29.25" customHeight="1">
      <c r="B12" s="88"/>
      <c r="C12" s="88"/>
      <c r="D12" s="4"/>
      <c r="E12" s="144" t="s">
        <v>77</v>
      </c>
      <c r="F12" s="3"/>
      <c r="H12" s="148"/>
      <c r="I12" s="148"/>
      <c r="J12" s="151"/>
      <c r="K12" s="152"/>
      <c r="L12" s="3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</row>
    <row r="13" spans="2:41" s="66" customFormat="1" ht="19.5" customHeight="1" thickBot="1">
      <c r="B13" s="88"/>
      <c r="C13" s="88"/>
      <c r="D13" s="4"/>
      <c r="E13" s="88"/>
      <c r="F13" s="3"/>
      <c r="G13" s="3"/>
      <c r="H13" s="148"/>
      <c r="I13" s="148"/>
      <c r="J13" s="89" t="s">
        <v>59</v>
      </c>
      <c r="K13" s="90" t="s">
        <v>60</v>
      </c>
      <c r="L13" s="3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</row>
    <row r="14" spans="2:41" s="66" customFormat="1" ht="19.5" customHeight="1" thickTop="1">
      <c r="B14" s="88"/>
      <c r="C14" s="88"/>
      <c r="D14" s="4"/>
      <c r="E14" s="88"/>
      <c r="F14" s="3"/>
      <c r="G14" s="117">
        <v>0</v>
      </c>
      <c r="H14" s="37">
        <v>0</v>
      </c>
      <c r="I14" s="40">
        <v>-1</v>
      </c>
      <c r="J14" s="43">
        <v>100</v>
      </c>
      <c r="K14" s="44">
        <v>1E+100</v>
      </c>
      <c r="L14" s="3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</row>
    <row r="15" spans="2:41" s="66" customFormat="1" ht="19.5" customHeight="1">
      <c r="B15" s="88"/>
      <c r="C15" s="88"/>
      <c r="D15" s="4"/>
      <c r="E15" s="88"/>
      <c r="F15" s="3"/>
      <c r="G15" s="118">
        <v>1</v>
      </c>
      <c r="H15" s="38">
        <v>1</v>
      </c>
      <c r="I15" s="41">
        <v>-0.3333333333333333</v>
      </c>
      <c r="J15" s="45">
        <v>1E-06</v>
      </c>
      <c r="K15" s="46">
        <v>100</v>
      </c>
      <c r="L15" s="3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</row>
    <row r="16" spans="2:41" s="66" customFormat="1" ht="19.5" customHeight="1">
      <c r="B16" s="88"/>
      <c r="C16" s="88"/>
      <c r="D16" s="4"/>
      <c r="E16" s="88"/>
      <c r="F16" s="3"/>
      <c r="G16" s="119">
        <v>2</v>
      </c>
      <c r="H16" s="38">
        <v>2</v>
      </c>
      <c r="I16" s="41">
        <v>0</v>
      </c>
      <c r="J16" s="45">
        <v>1E-30</v>
      </c>
      <c r="K16" s="46">
        <v>1E-06</v>
      </c>
      <c r="L16" s="3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</row>
    <row r="17" spans="2:41" s="66" customFormat="1" ht="19.5" customHeight="1" thickBot="1">
      <c r="B17" s="88"/>
      <c r="C17" s="88"/>
      <c r="D17" s="4"/>
      <c r="E17" s="88"/>
      <c r="F17" s="3"/>
      <c r="G17" s="120">
        <v>3</v>
      </c>
      <c r="H17" s="39">
        <v>3</v>
      </c>
      <c r="I17" s="42">
        <v>0.6666666666666666</v>
      </c>
      <c r="J17" s="47">
        <v>1E-100</v>
      </c>
      <c r="K17" s="48">
        <v>1E-30</v>
      </c>
      <c r="L17" s="3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</row>
    <row r="18" spans="2:41" s="66" customFormat="1" ht="19.5" customHeight="1">
      <c r="B18" s="88"/>
      <c r="C18" s="88"/>
      <c r="D18" s="4"/>
      <c r="E18" s="88"/>
      <c r="F18" s="3"/>
      <c r="G18" s="91"/>
      <c r="H18" s="59"/>
      <c r="I18" s="60"/>
      <c r="J18" s="61"/>
      <c r="K18" s="61"/>
      <c r="L18" s="3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</row>
    <row r="19" spans="2:43" s="66" customFormat="1" ht="19.5" customHeight="1">
      <c r="B19" s="66" t="s">
        <v>93</v>
      </c>
      <c r="C19" s="88"/>
      <c r="D19" s="4"/>
      <c r="E19" s="88"/>
      <c r="F19" s="3"/>
      <c r="G19" s="3"/>
      <c r="I19" s="3"/>
      <c r="J19" s="62"/>
      <c r="K19" s="3"/>
      <c r="L19" s="3"/>
      <c r="M19" s="64"/>
      <c r="N19" s="64"/>
      <c r="O19" s="64"/>
      <c r="P19" s="64"/>
      <c r="Q19" s="3"/>
      <c r="T19" s="64"/>
      <c r="U19" s="64"/>
      <c r="V19" s="3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</row>
    <row r="20" spans="2:43" s="66" customFormat="1" ht="19.5" customHeight="1">
      <c r="B20" s="66" t="s">
        <v>89</v>
      </c>
      <c r="C20" s="88"/>
      <c r="D20" s="4"/>
      <c r="E20" s="88"/>
      <c r="F20" s="3"/>
      <c r="G20" s="3"/>
      <c r="I20" s="3"/>
      <c r="J20" s="62"/>
      <c r="K20" s="3"/>
      <c r="L20" s="3"/>
      <c r="M20" s="64"/>
      <c r="N20" s="64"/>
      <c r="O20" s="64"/>
      <c r="P20" s="64"/>
      <c r="Q20" s="3"/>
      <c r="T20" s="64"/>
      <c r="U20" s="64"/>
      <c r="V20" s="3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</row>
    <row r="21" spans="3:43" s="66" customFormat="1" ht="19.5" customHeight="1" thickBot="1">
      <c r="C21" s="88"/>
      <c r="D21" s="4"/>
      <c r="E21" s="88"/>
      <c r="F21" s="3"/>
      <c r="G21" s="3"/>
      <c r="I21" s="3"/>
      <c r="J21" s="62"/>
      <c r="K21" s="3"/>
      <c r="L21" s="3"/>
      <c r="M21" s="64"/>
      <c r="N21" s="64"/>
      <c r="O21" s="153" t="s">
        <v>67</v>
      </c>
      <c r="P21" s="153"/>
      <c r="Q21" s="153"/>
      <c r="R21" s="153"/>
      <c r="T21" s="153" t="s">
        <v>67</v>
      </c>
      <c r="U21" s="153"/>
      <c r="V21" s="153"/>
      <c r="W21" s="153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</row>
    <row r="22" spans="2:40" s="66" customFormat="1" ht="19.5" customHeight="1" thickBot="1">
      <c r="B22" s="88"/>
      <c r="C22" s="88"/>
      <c r="D22" s="4"/>
      <c r="E22" s="92" t="s">
        <v>61</v>
      </c>
      <c r="F22" s="3"/>
      <c r="G22" s="3"/>
      <c r="H22" s="3"/>
      <c r="I22" s="3"/>
      <c r="J22" s="93" t="s">
        <v>62</v>
      </c>
      <c r="K22" s="93" t="s">
        <v>58</v>
      </c>
      <c r="L22" s="3"/>
      <c r="M22" s="3"/>
      <c r="N22" s="3"/>
      <c r="O22" s="153" t="s">
        <v>103</v>
      </c>
      <c r="P22" s="153"/>
      <c r="Q22" s="153"/>
      <c r="R22" s="153"/>
      <c r="T22" s="153" t="s">
        <v>102</v>
      </c>
      <c r="U22" s="153"/>
      <c r="V22" s="153"/>
      <c r="W22" s="153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</row>
    <row r="23" spans="2:23" s="94" customFormat="1" ht="71.25" customHeight="1" thickBot="1" thickTop="1">
      <c r="B23" s="95" t="s">
        <v>17</v>
      </c>
      <c r="C23" s="96" t="s">
        <v>18</v>
      </c>
      <c r="D23" s="97" t="s">
        <v>1</v>
      </c>
      <c r="E23" s="98" t="s">
        <v>0</v>
      </c>
      <c r="F23" s="96" t="s">
        <v>55</v>
      </c>
      <c r="G23" s="96" t="s">
        <v>82</v>
      </c>
      <c r="H23" s="96" t="s">
        <v>83</v>
      </c>
      <c r="I23" s="99" t="s">
        <v>39</v>
      </c>
      <c r="J23" s="103" t="s">
        <v>31</v>
      </c>
      <c r="K23" s="100" t="s">
        <v>25</v>
      </c>
      <c r="L23" s="101" t="s">
        <v>84</v>
      </c>
      <c r="M23" s="102" t="s">
        <v>85</v>
      </c>
      <c r="N23" s="131"/>
      <c r="O23" s="134" t="s">
        <v>90</v>
      </c>
      <c r="P23" s="134" t="s">
        <v>61</v>
      </c>
      <c r="Q23" s="134" t="s">
        <v>62</v>
      </c>
      <c r="R23" s="134" t="s">
        <v>58</v>
      </c>
      <c r="S23" s="104"/>
      <c r="T23" s="134" t="s">
        <v>90</v>
      </c>
      <c r="U23" s="146" t="s">
        <v>62</v>
      </c>
      <c r="V23" s="146" t="s">
        <v>61</v>
      </c>
      <c r="W23" s="134" t="s">
        <v>58</v>
      </c>
    </row>
    <row r="24" spans="2:23" s="105" customFormat="1" ht="19.5" customHeight="1" thickBot="1" thickTop="1">
      <c r="B24" s="49" t="s">
        <v>16</v>
      </c>
      <c r="C24" s="50" t="s">
        <v>57</v>
      </c>
      <c r="D24" s="51" t="s">
        <v>22</v>
      </c>
      <c r="E24" s="52">
        <v>1</v>
      </c>
      <c r="F24" s="53">
        <v>0.511</v>
      </c>
      <c r="G24" s="121">
        <f>F24*$D$7/$D$8/$D$8</f>
        <v>9.109401828211813E-31</v>
      </c>
      <c r="H24" s="121">
        <f>G24/$D$9</f>
        <v>4.185464647388469E-23</v>
      </c>
      <c r="I24" s="122">
        <f>F24*$D$7</f>
        <v>8.1871220683E-14</v>
      </c>
      <c r="J24" s="54">
        <v>-1</v>
      </c>
      <c r="K24" s="31">
        <v>1.45E+34</v>
      </c>
      <c r="L24" s="123">
        <f>I24*K24</f>
        <v>1.1871326999035002E+21</v>
      </c>
      <c r="M24" s="124">
        <f>L24/$D$10</f>
        <v>1.1257013448720433E+55</v>
      </c>
      <c r="N24" s="138" t="str">
        <f>B24</f>
        <v>Electron</v>
      </c>
      <c r="O24" s="55">
        <v>0</v>
      </c>
      <c r="P24" s="55">
        <v>1</v>
      </c>
      <c r="Q24" s="55">
        <v>0</v>
      </c>
      <c r="R24" s="55">
        <v>0</v>
      </c>
      <c r="S24" s="56"/>
      <c r="T24" s="55">
        <v>0</v>
      </c>
      <c r="U24" s="55">
        <v>0</v>
      </c>
      <c r="V24" s="55">
        <v>1</v>
      </c>
      <c r="W24" s="55">
        <v>0</v>
      </c>
    </row>
    <row r="25" spans="2:23" s="107" customFormat="1" ht="4.5" customHeight="1" thickBot="1" thickTop="1">
      <c r="B25" s="6"/>
      <c r="C25" s="7"/>
      <c r="D25" s="15"/>
      <c r="E25" s="19"/>
      <c r="F25" s="8"/>
      <c r="G25" s="9"/>
      <c r="H25" s="9"/>
      <c r="I25" s="20"/>
      <c r="J25" s="18"/>
      <c r="K25" s="32"/>
      <c r="L25" s="25"/>
      <c r="M25" s="26"/>
      <c r="N25" s="132"/>
      <c r="O25" s="14"/>
      <c r="P25" s="14"/>
      <c r="Q25" s="14"/>
      <c r="R25" s="14"/>
      <c r="S25" s="34"/>
      <c r="T25" s="14"/>
      <c r="U25" s="14"/>
      <c r="V25" s="14"/>
      <c r="W25" s="14"/>
    </row>
    <row r="26" spans="2:23" s="105" customFormat="1" ht="19.5" customHeight="1" thickBot="1" thickTop="1">
      <c r="B26" s="49" t="s">
        <v>7</v>
      </c>
      <c r="C26" s="50" t="s">
        <v>19</v>
      </c>
      <c r="D26" s="51" t="s">
        <v>22</v>
      </c>
      <c r="E26" s="52">
        <v>2</v>
      </c>
      <c r="F26" s="53">
        <v>105.7</v>
      </c>
      <c r="G26" s="121">
        <f>F26*$D$7/$D$8/$D$8</f>
        <v>1.8842735288492928E-28</v>
      </c>
      <c r="H26" s="121">
        <f>G26/$D$9</f>
        <v>8.657604955556971E-21</v>
      </c>
      <c r="I26" s="122">
        <f>F26*$D$7</f>
        <v>1.6935005922100002E-11</v>
      </c>
      <c r="J26" s="54">
        <v>-1</v>
      </c>
      <c r="K26" s="31">
        <v>2.2E-06</v>
      </c>
      <c r="L26" s="123">
        <f>I26*K26</f>
        <v>3.725701302862001E-17</v>
      </c>
      <c r="M26" s="124">
        <f>L26/$D$10</f>
        <v>3.5329049293008294E+17</v>
      </c>
      <c r="N26" s="138" t="str">
        <f>B26</f>
        <v>Muon</v>
      </c>
      <c r="O26" s="55">
        <v>0</v>
      </c>
      <c r="P26" s="55">
        <v>2</v>
      </c>
      <c r="Q26" s="55">
        <v>0</v>
      </c>
      <c r="R26" s="55">
        <v>1</v>
      </c>
      <c r="S26" s="56"/>
      <c r="T26" s="55">
        <v>0</v>
      </c>
      <c r="U26" s="55">
        <v>0</v>
      </c>
      <c r="V26" s="55">
        <v>2</v>
      </c>
      <c r="W26" s="55">
        <v>1</v>
      </c>
    </row>
    <row r="27" spans="2:23" s="107" customFormat="1" ht="4.5" customHeight="1" thickBot="1" thickTop="1">
      <c r="B27" s="6"/>
      <c r="C27" s="7"/>
      <c r="D27" s="15"/>
      <c r="E27" s="19"/>
      <c r="F27" s="8"/>
      <c r="G27" s="9"/>
      <c r="H27" s="9"/>
      <c r="I27" s="20"/>
      <c r="J27" s="18"/>
      <c r="K27" s="32"/>
      <c r="L27" s="25"/>
      <c r="M27" s="26"/>
      <c r="N27" s="132"/>
      <c r="O27" s="14"/>
      <c r="P27" s="14"/>
      <c r="Q27" s="14"/>
      <c r="R27" s="14"/>
      <c r="S27" s="34"/>
      <c r="T27" s="14"/>
      <c r="U27" s="14"/>
      <c r="V27" s="14"/>
      <c r="W27" s="14"/>
    </row>
    <row r="28" spans="2:23" s="105" customFormat="1" ht="19.5" customHeight="1" thickBot="1" thickTop="1">
      <c r="B28" s="49" t="s">
        <v>20</v>
      </c>
      <c r="C28" s="50" t="s">
        <v>12</v>
      </c>
      <c r="D28" s="51" t="s">
        <v>22</v>
      </c>
      <c r="E28" s="52">
        <v>3</v>
      </c>
      <c r="F28" s="53">
        <v>1777</v>
      </c>
      <c r="G28" s="121">
        <f>F28*$D$7/$D$8/$D$8</f>
        <v>3.167790029106143E-27</v>
      </c>
      <c r="H28" s="121">
        <f>G28/$D$9</f>
        <v>1.455493283446049E-19</v>
      </c>
      <c r="I28" s="122">
        <f>F28*$D$7</f>
        <v>2.8470676938100004E-10</v>
      </c>
      <c r="J28" s="54">
        <v>-1</v>
      </c>
      <c r="K28" s="31">
        <v>2.8E-13</v>
      </c>
      <c r="L28" s="123">
        <f>I28*K28</f>
        <v>7.971789542668002E-23</v>
      </c>
      <c r="M28" s="124">
        <f>L28/$D$10</f>
        <v>755926798238.1185</v>
      </c>
      <c r="N28" s="138" t="str">
        <f>B28</f>
        <v>Tauon</v>
      </c>
      <c r="O28" s="55">
        <v>0</v>
      </c>
      <c r="P28" s="55">
        <v>3</v>
      </c>
      <c r="Q28" s="55">
        <v>0</v>
      </c>
      <c r="R28" s="55">
        <v>2</v>
      </c>
      <c r="S28" s="56"/>
      <c r="T28" s="55">
        <v>0</v>
      </c>
      <c r="U28" s="55">
        <v>0</v>
      </c>
      <c r="V28" s="55">
        <v>3</v>
      </c>
      <c r="W28" s="55">
        <v>2</v>
      </c>
    </row>
    <row r="29" spans="2:23" s="107" customFormat="1" ht="4.5" customHeight="1" thickBot="1" thickTop="1">
      <c r="B29" s="6"/>
      <c r="C29" s="7"/>
      <c r="D29" s="15"/>
      <c r="E29" s="19"/>
      <c r="F29" s="8"/>
      <c r="G29" s="8"/>
      <c r="H29" s="8"/>
      <c r="I29" s="21"/>
      <c r="J29" s="18"/>
      <c r="K29" s="32"/>
      <c r="L29" s="25"/>
      <c r="M29" s="21"/>
      <c r="N29" s="133"/>
      <c r="O29" s="14"/>
      <c r="P29" s="14"/>
      <c r="Q29" s="14"/>
      <c r="R29" s="14"/>
      <c r="S29" s="34"/>
      <c r="T29" s="14"/>
      <c r="U29" s="14"/>
      <c r="V29" s="14"/>
      <c r="W29" s="14"/>
    </row>
    <row r="30" spans="2:23" s="105" customFormat="1" ht="19.5" customHeight="1" thickBot="1" thickTop="1">
      <c r="B30" s="49" t="s">
        <v>2</v>
      </c>
      <c r="C30" s="57" t="s">
        <v>56</v>
      </c>
      <c r="D30" s="51" t="s">
        <v>22</v>
      </c>
      <c r="E30" s="52">
        <v>1</v>
      </c>
      <c r="F30" s="58">
        <v>2.5E-06</v>
      </c>
      <c r="G30" s="121">
        <f>F30*$D$7/$D$8/$D$8</f>
        <v>4.4566545147807305E-36</v>
      </c>
      <c r="H30" s="121">
        <f>G30/$D$9</f>
        <v>2.047683291285944E-28</v>
      </c>
      <c r="I30" s="122">
        <f>F30*$D$7</f>
        <v>4.0054413250000005E-19</v>
      </c>
      <c r="J30" s="54">
        <v>0</v>
      </c>
      <c r="K30" s="31">
        <v>1.45E+34</v>
      </c>
      <c r="L30" s="123">
        <f>I30*K30</f>
        <v>5807889921250001</v>
      </c>
      <c r="M30" s="124">
        <f>L30/$D$10</f>
        <v>5.507345131467922E+49</v>
      </c>
      <c r="N30" s="138" t="str">
        <f>B30</f>
        <v>Neutrino électronique</v>
      </c>
      <c r="O30" s="55">
        <v>0</v>
      </c>
      <c r="P30" s="55">
        <v>1</v>
      </c>
      <c r="Q30" s="55">
        <v>2</v>
      </c>
      <c r="R30" s="55">
        <v>0</v>
      </c>
      <c r="S30" s="56"/>
      <c r="T30" s="55">
        <v>0</v>
      </c>
      <c r="U30" s="55">
        <v>2</v>
      </c>
      <c r="V30" s="55">
        <v>1</v>
      </c>
      <c r="W30" s="55">
        <v>0</v>
      </c>
    </row>
    <row r="31" spans="2:23" s="107" customFormat="1" ht="4.5" customHeight="1" thickBot="1" thickTop="1">
      <c r="B31" s="6"/>
      <c r="C31" s="7"/>
      <c r="D31" s="15"/>
      <c r="E31" s="19"/>
      <c r="F31" s="8"/>
      <c r="G31" s="9"/>
      <c r="H31" s="9"/>
      <c r="I31" s="20"/>
      <c r="J31" s="18"/>
      <c r="K31" s="32"/>
      <c r="L31" s="25"/>
      <c r="M31" s="26"/>
      <c r="N31" s="132"/>
      <c r="O31" s="14"/>
      <c r="P31" s="14"/>
      <c r="Q31" s="14"/>
      <c r="R31" s="14"/>
      <c r="S31" s="34"/>
      <c r="T31" s="14"/>
      <c r="U31" s="14"/>
      <c r="V31" s="14"/>
      <c r="W31" s="14"/>
    </row>
    <row r="32" spans="2:23" s="105" customFormat="1" ht="19.5" customHeight="1" thickBot="1" thickTop="1">
      <c r="B32" s="49" t="s">
        <v>96</v>
      </c>
      <c r="C32" s="50" t="s">
        <v>53</v>
      </c>
      <c r="D32" s="51" t="s">
        <v>22</v>
      </c>
      <c r="E32" s="52">
        <v>2</v>
      </c>
      <c r="F32" s="53">
        <v>0.17</v>
      </c>
      <c r="G32" s="121">
        <f>F32*$D$7/$D$8/$D$8</f>
        <v>3.030525070050897E-31</v>
      </c>
      <c r="H32" s="121">
        <f>G32/$D$9</f>
        <v>1.392424638074442E-23</v>
      </c>
      <c r="I32" s="122">
        <f>F32*$D$7</f>
        <v>2.7237001010000004E-14</v>
      </c>
      <c r="J32" s="54">
        <v>0</v>
      </c>
      <c r="K32" s="31">
        <v>1.45E+34</v>
      </c>
      <c r="L32" s="123">
        <f>I32*K32</f>
        <v>3.9493651464500006E+20</v>
      </c>
      <c r="M32" s="124">
        <f>L32/$D$10</f>
        <v>3.744994689398187E+54</v>
      </c>
      <c r="N32" s="138" t="str">
        <f>B32</f>
        <v>Neutrino muonique</v>
      </c>
      <c r="O32" s="55">
        <v>0</v>
      </c>
      <c r="P32" s="55">
        <v>2</v>
      </c>
      <c r="Q32" s="55">
        <v>2</v>
      </c>
      <c r="R32" s="55">
        <v>0</v>
      </c>
      <c r="S32" s="56"/>
      <c r="T32" s="55">
        <v>0</v>
      </c>
      <c r="U32" s="55">
        <v>2</v>
      </c>
      <c r="V32" s="55">
        <v>2</v>
      </c>
      <c r="W32" s="55">
        <v>0</v>
      </c>
    </row>
    <row r="33" spans="2:23" s="107" customFormat="1" ht="4.5" customHeight="1" thickBot="1" thickTop="1">
      <c r="B33" s="6"/>
      <c r="C33" s="7"/>
      <c r="D33" s="15"/>
      <c r="E33" s="19"/>
      <c r="F33" s="8"/>
      <c r="G33" s="9"/>
      <c r="H33" s="9"/>
      <c r="I33" s="20"/>
      <c r="J33" s="18"/>
      <c r="K33" s="32"/>
      <c r="L33" s="25"/>
      <c r="M33" s="26"/>
      <c r="N33" s="132"/>
      <c r="O33" s="14"/>
      <c r="P33" s="14"/>
      <c r="Q33" s="14"/>
      <c r="R33" s="14"/>
      <c r="S33" s="34"/>
      <c r="T33" s="14"/>
      <c r="U33" s="14"/>
      <c r="V33" s="14"/>
      <c r="W33" s="14"/>
    </row>
    <row r="34" spans="2:23" s="105" customFormat="1" ht="19.5" customHeight="1" thickBot="1" thickTop="1">
      <c r="B34" s="49" t="s">
        <v>51</v>
      </c>
      <c r="C34" s="50" t="s">
        <v>54</v>
      </c>
      <c r="D34" s="51" t="s">
        <v>22</v>
      </c>
      <c r="E34" s="52">
        <v>3</v>
      </c>
      <c r="F34" s="53">
        <v>18</v>
      </c>
      <c r="G34" s="121">
        <f>F34*$D$7/$D$8/$D$8</f>
        <v>3.2087912506421253E-29</v>
      </c>
      <c r="H34" s="121">
        <f>G34/$D$9</f>
        <v>1.4743319697258794E-21</v>
      </c>
      <c r="I34" s="122">
        <f>F34*$D$7</f>
        <v>2.8839177540000003E-12</v>
      </c>
      <c r="J34" s="54">
        <v>0</v>
      </c>
      <c r="K34" s="31">
        <v>1.45E+34</v>
      </c>
      <c r="L34" s="123">
        <f>I34*K34</f>
        <v>4.1816807433E+22</v>
      </c>
      <c r="M34" s="124">
        <f>L34/$D$10</f>
        <v>3.965288494656903E+56</v>
      </c>
      <c r="N34" s="138" t="str">
        <f>B34</f>
        <v>Neutrino Tauique</v>
      </c>
      <c r="O34" s="55">
        <v>0</v>
      </c>
      <c r="P34" s="55">
        <v>3</v>
      </c>
      <c r="Q34" s="55">
        <v>2</v>
      </c>
      <c r="R34" s="55">
        <v>0</v>
      </c>
      <c r="S34" s="56"/>
      <c r="T34" s="55">
        <v>0</v>
      </c>
      <c r="U34" s="55">
        <v>2</v>
      </c>
      <c r="V34" s="55">
        <v>3</v>
      </c>
      <c r="W34" s="55">
        <v>0</v>
      </c>
    </row>
    <row r="35" spans="2:23" s="107" customFormat="1" ht="4.5" customHeight="1" thickBot="1" thickTop="1">
      <c r="B35" s="11"/>
      <c r="C35" s="12"/>
      <c r="D35" s="17"/>
      <c r="E35" s="22"/>
      <c r="F35" s="13"/>
      <c r="G35" s="13"/>
      <c r="H35" s="13"/>
      <c r="I35" s="23"/>
      <c r="J35" s="24"/>
      <c r="K35" s="33"/>
      <c r="L35" s="22"/>
      <c r="M35" s="23"/>
      <c r="N35" s="133"/>
      <c r="O35" s="14"/>
      <c r="P35" s="14"/>
      <c r="Q35" s="14"/>
      <c r="R35" s="14"/>
      <c r="S35" s="34"/>
      <c r="T35" s="14"/>
      <c r="U35" s="14"/>
      <c r="V35" s="14"/>
      <c r="W35" s="14"/>
    </row>
    <row r="36" spans="2:23" s="107" customFormat="1" ht="9.75" customHeight="1" thickBot="1" thickTop="1">
      <c r="B36" s="94"/>
      <c r="C36" s="109"/>
      <c r="D36" s="109"/>
      <c r="E36" s="109"/>
      <c r="F36" s="110"/>
      <c r="G36" s="109"/>
      <c r="H36" s="109"/>
      <c r="I36" s="109"/>
      <c r="J36" s="110"/>
      <c r="K36" s="111"/>
      <c r="L36" s="109"/>
      <c r="M36" s="109"/>
      <c r="N36" s="27"/>
      <c r="O36" s="35"/>
      <c r="P36" s="35"/>
      <c r="Q36" s="35"/>
      <c r="R36" s="35"/>
      <c r="S36" s="35"/>
      <c r="T36" s="35"/>
      <c r="U36" s="35"/>
      <c r="V36" s="35"/>
      <c r="W36" s="35"/>
    </row>
    <row r="37" spans="2:23" s="107" customFormat="1" ht="19.5" customHeight="1" thickBot="1">
      <c r="B37" s="88"/>
      <c r="C37" s="88"/>
      <c r="D37" s="4"/>
      <c r="E37" s="92" t="s">
        <v>61</v>
      </c>
      <c r="F37" s="3"/>
      <c r="G37" s="3"/>
      <c r="H37" s="3"/>
      <c r="I37" s="3"/>
      <c r="J37" s="93" t="s">
        <v>62</v>
      </c>
      <c r="K37" s="93" t="s">
        <v>58</v>
      </c>
      <c r="L37" s="3"/>
      <c r="M37" s="3"/>
      <c r="N37" s="104"/>
      <c r="O37" s="135"/>
      <c r="P37" s="135"/>
      <c r="Q37" s="135"/>
      <c r="R37" s="135"/>
      <c r="S37" s="135"/>
      <c r="T37" s="135"/>
      <c r="U37" s="135"/>
      <c r="V37" s="135"/>
      <c r="W37" s="135"/>
    </row>
    <row r="38" spans="2:23" s="94" customFormat="1" ht="53.25" customHeight="1" thickBot="1" thickTop="1">
      <c r="B38" s="95" t="s">
        <v>17</v>
      </c>
      <c r="C38" s="96" t="s">
        <v>18</v>
      </c>
      <c r="D38" s="97" t="s">
        <v>1</v>
      </c>
      <c r="E38" s="112" t="s">
        <v>0</v>
      </c>
      <c r="F38" s="96" t="s">
        <v>55</v>
      </c>
      <c r="G38" s="96" t="s">
        <v>41</v>
      </c>
      <c r="H38" s="96" t="s">
        <v>42</v>
      </c>
      <c r="I38" s="99" t="s">
        <v>39</v>
      </c>
      <c r="J38" s="114" t="s">
        <v>31</v>
      </c>
      <c r="K38" s="113" t="s">
        <v>25</v>
      </c>
      <c r="L38" s="101" t="s">
        <v>40</v>
      </c>
      <c r="M38" s="102" t="s">
        <v>43</v>
      </c>
      <c r="N38" s="131"/>
      <c r="O38" s="134" t="s">
        <v>90</v>
      </c>
      <c r="P38" s="134" t="s">
        <v>61</v>
      </c>
      <c r="Q38" s="134" t="s">
        <v>62</v>
      </c>
      <c r="R38" s="134" t="s">
        <v>58</v>
      </c>
      <c r="S38" s="104"/>
      <c r="T38" s="134" t="s">
        <v>90</v>
      </c>
      <c r="U38" s="134" t="s">
        <v>62</v>
      </c>
      <c r="V38" s="134" t="s">
        <v>61</v>
      </c>
      <c r="W38" s="134" t="s">
        <v>58</v>
      </c>
    </row>
    <row r="39" spans="2:23" s="107" customFormat="1" ht="19.5" customHeight="1" thickBot="1" thickTop="1">
      <c r="B39" s="6" t="s">
        <v>6</v>
      </c>
      <c r="C39" s="28" t="s">
        <v>5</v>
      </c>
      <c r="D39" s="16" t="s">
        <v>22</v>
      </c>
      <c r="E39" s="19">
        <v>1</v>
      </c>
      <c r="F39" s="8">
        <v>5</v>
      </c>
      <c r="G39" s="125">
        <f>F39*$D$7/$D$8/$D$8</f>
        <v>8.91330902956146E-30</v>
      </c>
      <c r="H39" s="125">
        <f>G39/$D$9</f>
        <v>4.0953665825718873E-22</v>
      </c>
      <c r="I39" s="126">
        <f>F39*$D$7</f>
        <v>8.010882650000001E-13</v>
      </c>
      <c r="J39" s="30">
        <f>-1/3</f>
        <v>-0.3333333333333333</v>
      </c>
      <c r="K39" s="31">
        <v>1.45E+34</v>
      </c>
      <c r="L39" s="123">
        <f>I39*K39</f>
        <v>1.1615779842500002E+22</v>
      </c>
      <c r="M39" s="127">
        <f>L39/$D$10</f>
        <v>1.1014690262935845E+56</v>
      </c>
      <c r="N39" s="138" t="str">
        <f>B39</f>
        <v>Quark down</v>
      </c>
      <c r="O39" s="5">
        <v>0</v>
      </c>
      <c r="P39" s="5">
        <v>1</v>
      </c>
      <c r="Q39" s="5">
        <v>1</v>
      </c>
      <c r="R39" s="5">
        <v>0</v>
      </c>
      <c r="S39" s="27"/>
      <c r="T39" s="5">
        <v>0</v>
      </c>
      <c r="U39" s="5">
        <v>1</v>
      </c>
      <c r="V39" s="5">
        <v>1</v>
      </c>
      <c r="W39" s="5">
        <v>0</v>
      </c>
    </row>
    <row r="40" spans="2:23" s="107" customFormat="1" ht="4.5" customHeight="1" thickBot="1" thickTop="1">
      <c r="B40" s="6"/>
      <c r="C40" s="28"/>
      <c r="D40" s="15"/>
      <c r="E40" s="19"/>
      <c r="F40" s="8"/>
      <c r="G40" s="9"/>
      <c r="H40" s="9"/>
      <c r="I40" s="20"/>
      <c r="J40" s="30"/>
      <c r="K40" s="32"/>
      <c r="L40" s="25"/>
      <c r="M40" s="26"/>
      <c r="N40" s="132"/>
      <c r="O40" s="14"/>
      <c r="P40" s="14"/>
      <c r="Q40" s="14"/>
      <c r="R40" s="14"/>
      <c r="S40" s="34"/>
      <c r="T40" s="14"/>
      <c r="U40" s="14"/>
      <c r="V40" s="14"/>
      <c r="W40" s="14"/>
    </row>
    <row r="41" spans="2:23" s="107" customFormat="1" ht="19.5" customHeight="1" thickBot="1" thickTop="1">
      <c r="B41" s="6" t="s">
        <v>11</v>
      </c>
      <c r="C41" s="28" t="s">
        <v>10</v>
      </c>
      <c r="D41" s="16" t="s">
        <v>22</v>
      </c>
      <c r="E41" s="19">
        <v>2</v>
      </c>
      <c r="F41" s="8">
        <v>95</v>
      </c>
      <c r="G41" s="125">
        <f>F41*$D$7/$D$8/$D$8</f>
        <v>1.6935287156166775E-28</v>
      </c>
      <c r="H41" s="125">
        <f>G41/$D$9</f>
        <v>7.781196506886587E-21</v>
      </c>
      <c r="I41" s="126">
        <f>F41*$D$7</f>
        <v>1.5220677035000002E-11</v>
      </c>
      <c r="J41" s="30">
        <f>-1/3</f>
        <v>-0.3333333333333333</v>
      </c>
      <c r="K41" s="31">
        <v>1.24E-08</v>
      </c>
      <c r="L41" s="123">
        <f>I41*K41</f>
        <v>1.8873639523400004E-19</v>
      </c>
      <c r="M41" s="127">
        <f>L41/$D$10</f>
        <v>1789697259274265.5</v>
      </c>
      <c r="N41" s="138" t="str">
        <f>B41</f>
        <v>Quark strange</v>
      </c>
      <c r="O41" s="5">
        <v>0</v>
      </c>
      <c r="P41" s="5">
        <v>2</v>
      </c>
      <c r="Q41" s="5">
        <v>1</v>
      </c>
      <c r="R41" s="5">
        <v>2</v>
      </c>
      <c r="S41" s="27"/>
      <c r="T41" s="5">
        <v>0</v>
      </c>
      <c r="U41" s="5">
        <v>1</v>
      </c>
      <c r="V41" s="5">
        <v>2</v>
      </c>
      <c r="W41" s="5">
        <v>2</v>
      </c>
    </row>
    <row r="42" spans="2:23" s="107" customFormat="1" ht="4.5" customHeight="1" thickBot="1" thickTop="1">
      <c r="B42" s="6"/>
      <c r="C42" s="28"/>
      <c r="D42" s="15"/>
      <c r="E42" s="19"/>
      <c r="F42" s="8"/>
      <c r="G42" s="9"/>
      <c r="H42" s="9"/>
      <c r="I42" s="20"/>
      <c r="J42" s="30"/>
      <c r="K42" s="32"/>
      <c r="L42" s="25"/>
      <c r="M42" s="26"/>
      <c r="N42" s="132"/>
      <c r="O42" s="14"/>
      <c r="P42" s="14"/>
      <c r="Q42" s="14"/>
      <c r="R42" s="14"/>
      <c r="S42" s="34"/>
      <c r="T42" s="14"/>
      <c r="U42" s="14"/>
      <c r="V42" s="14"/>
      <c r="W42" s="14"/>
    </row>
    <row r="43" spans="2:23" s="107" customFormat="1" ht="19.5" customHeight="1" thickBot="1" thickTop="1">
      <c r="B43" s="6" t="s">
        <v>15</v>
      </c>
      <c r="C43" s="28" t="s">
        <v>14</v>
      </c>
      <c r="D43" s="16" t="s">
        <v>22</v>
      </c>
      <c r="E43" s="19">
        <v>3</v>
      </c>
      <c r="F43" s="29">
        <v>4180</v>
      </c>
      <c r="G43" s="125">
        <f>F43*$D$7/$D$8/$D$8</f>
        <v>7.45152634871338E-27</v>
      </c>
      <c r="H43" s="125">
        <f>G43/$D$9</f>
        <v>3.4237264630300976E-19</v>
      </c>
      <c r="I43" s="126">
        <f>F43*$D$7</f>
        <v>6.697097895400001E-10</v>
      </c>
      <c r="J43" s="30">
        <f>-1/3</f>
        <v>-0.3333333333333333</v>
      </c>
      <c r="K43" s="31">
        <v>1.3E-12</v>
      </c>
      <c r="L43" s="123">
        <f>I43*K43</f>
        <v>8.706227264020001E-22</v>
      </c>
      <c r="M43" s="127">
        <f>L43/$D$10</f>
        <v>8255700260523.224</v>
      </c>
      <c r="N43" s="138" t="str">
        <f>B43</f>
        <v>Quark bottom</v>
      </c>
      <c r="O43" s="5">
        <v>0</v>
      </c>
      <c r="P43" s="5">
        <v>3</v>
      </c>
      <c r="Q43" s="5">
        <v>1</v>
      </c>
      <c r="R43" s="5">
        <v>2</v>
      </c>
      <c r="S43" s="27"/>
      <c r="T43" s="5">
        <v>0</v>
      </c>
      <c r="U43" s="5">
        <v>1</v>
      </c>
      <c r="V43" s="5">
        <v>3</v>
      </c>
      <c r="W43" s="5">
        <v>2</v>
      </c>
    </row>
    <row r="44" spans="2:23" s="107" customFormat="1" ht="4.5" customHeight="1" thickBot="1" thickTop="1">
      <c r="B44" s="6"/>
      <c r="C44" s="28"/>
      <c r="D44" s="15"/>
      <c r="E44" s="19"/>
      <c r="F44" s="8"/>
      <c r="G44" s="8"/>
      <c r="H44" s="8"/>
      <c r="I44" s="21"/>
      <c r="J44" s="30"/>
      <c r="K44" s="32"/>
      <c r="L44" s="25"/>
      <c r="M44" s="21"/>
      <c r="N44" s="133"/>
      <c r="O44" s="14"/>
      <c r="P44" s="14"/>
      <c r="Q44" s="14"/>
      <c r="R44" s="14"/>
      <c r="S44" s="34"/>
      <c r="T44" s="14"/>
      <c r="U44" s="14"/>
      <c r="V44" s="14"/>
      <c r="W44" s="14"/>
    </row>
    <row r="45" spans="2:23" s="107" customFormat="1" ht="19.5" customHeight="1" thickBot="1" thickTop="1">
      <c r="B45" s="6" t="s">
        <v>4</v>
      </c>
      <c r="C45" s="28" t="s">
        <v>3</v>
      </c>
      <c r="D45" s="16" t="s">
        <v>22</v>
      </c>
      <c r="E45" s="19">
        <v>1</v>
      </c>
      <c r="F45" s="10">
        <v>2.3</v>
      </c>
      <c r="G45" s="125">
        <f>F45*$D$7/$D$8/$D$8</f>
        <v>4.100122153598271E-30</v>
      </c>
      <c r="H45" s="125">
        <f>G45/$D$9</f>
        <v>1.883868627983068E-22</v>
      </c>
      <c r="I45" s="126">
        <f>F45*$D$7</f>
        <v>3.685006019E-13</v>
      </c>
      <c r="J45" s="30">
        <f>2/3</f>
        <v>0.6666666666666666</v>
      </c>
      <c r="K45" s="31">
        <v>1.45E+34</v>
      </c>
      <c r="L45" s="123">
        <f>I45*K45</f>
        <v>5.34325872755E+21</v>
      </c>
      <c r="M45" s="127">
        <f>L45/$D$10</f>
        <v>5.066757520950487E+55</v>
      </c>
      <c r="N45" s="138" t="str">
        <f>B45</f>
        <v>Quark up</v>
      </c>
      <c r="O45" s="5">
        <v>0</v>
      </c>
      <c r="P45" s="5">
        <v>1</v>
      </c>
      <c r="Q45" s="5">
        <v>3</v>
      </c>
      <c r="R45" s="5">
        <v>0</v>
      </c>
      <c r="S45" s="27"/>
      <c r="T45" s="5">
        <v>0</v>
      </c>
      <c r="U45" s="5">
        <v>3</v>
      </c>
      <c r="V45" s="5">
        <v>1</v>
      </c>
      <c r="W45" s="5">
        <v>0</v>
      </c>
    </row>
    <row r="46" spans="2:23" s="107" customFormat="1" ht="4.5" customHeight="1" thickBot="1" thickTop="1">
      <c r="B46" s="6"/>
      <c r="C46" s="28"/>
      <c r="D46" s="15"/>
      <c r="E46" s="19"/>
      <c r="F46" s="8"/>
      <c r="G46" s="9"/>
      <c r="H46" s="9"/>
      <c r="I46" s="20"/>
      <c r="J46" s="30"/>
      <c r="K46" s="32"/>
      <c r="L46" s="25"/>
      <c r="M46" s="26"/>
      <c r="N46" s="132"/>
      <c r="O46" s="14"/>
      <c r="P46" s="14"/>
      <c r="Q46" s="14"/>
      <c r="R46" s="14"/>
      <c r="S46" s="34"/>
      <c r="T46" s="14"/>
      <c r="U46" s="14"/>
      <c r="V46" s="14"/>
      <c r="W46" s="14"/>
    </row>
    <row r="47" spans="2:23" s="107" customFormat="1" ht="19.5" customHeight="1" thickBot="1" thickTop="1">
      <c r="B47" s="6" t="s">
        <v>9</v>
      </c>
      <c r="C47" s="28" t="s">
        <v>8</v>
      </c>
      <c r="D47" s="16" t="s">
        <v>22</v>
      </c>
      <c r="E47" s="19">
        <v>2</v>
      </c>
      <c r="F47" s="29">
        <v>1275</v>
      </c>
      <c r="G47" s="125">
        <f>F47*$D$7/$D$8/$D$8</f>
        <v>2.272893802538172E-27</v>
      </c>
      <c r="H47" s="125">
        <f>G47/$D$9</f>
        <v>1.0443184785558312E-19</v>
      </c>
      <c r="I47" s="126">
        <f>F47*$D$7</f>
        <v>2.04277507575E-10</v>
      </c>
      <c r="J47" s="30">
        <f>2/3</f>
        <v>0.6666666666666666</v>
      </c>
      <c r="K47" s="31">
        <v>1.1E-12</v>
      </c>
      <c r="L47" s="123">
        <f>I47*K47</f>
        <v>2.247052583325E-22</v>
      </c>
      <c r="M47" s="127">
        <f>L47/$D$10</f>
        <v>2130772840519.658</v>
      </c>
      <c r="N47" s="138" t="str">
        <f>B47</f>
        <v>Quark charm</v>
      </c>
      <c r="O47" s="5">
        <v>0</v>
      </c>
      <c r="P47" s="5">
        <v>2</v>
      </c>
      <c r="Q47" s="5">
        <v>3</v>
      </c>
      <c r="R47" s="5">
        <v>2</v>
      </c>
      <c r="S47" s="27"/>
      <c r="T47" s="5">
        <v>0</v>
      </c>
      <c r="U47" s="5">
        <v>3</v>
      </c>
      <c r="V47" s="5">
        <v>2</v>
      </c>
      <c r="W47" s="5">
        <v>2</v>
      </c>
    </row>
    <row r="48" spans="2:23" s="107" customFormat="1" ht="4.5" customHeight="1" thickBot="1" thickTop="1">
      <c r="B48" s="6"/>
      <c r="C48" s="28"/>
      <c r="D48" s="15"/>
      <c r="E48" s="19"/>
      <c r="F48" s="8"/>
      <c r="G48" s="9"/>
      <c r="H48" s="9"/>
      <c r="I48" s="20"/>
      <c r="J48" s="30"/>
      <c r="K48" s="32"/>
      <c r="L48" s="25"/>
      <c r="M48" s="26"/>
      <c r="N48" s="132"/>
      <c r="O48" s="14"/>
      <c r="P48" s="14"/>
      <c r="Q48" s="14"/>
      <c r="R48" s="14"/>
      <c r="S48" s="34"/>
      <c r="T48" s="14"/>
      <c r="U48" s="14"/>
      <c r="V48" s="14"/>
      <c r="W48" s="14"/>
    </row>
    <row r="49" spans="2:23" s="107" customFormat="1" ht="19.5" customHeight="1" thickBot="1" thickTop="1">
      <c r="B49" s="6" t="s">
        <v>13</v>
      </c>
      <c r="C49" s="28" t="s">
        <v>12</v>
      </c>
      <c r="D49" s="16" t="s">
        <v>22</v>
      </c>
      <c r="E49" s="19">
        <v>3</v>
      </c>
      <c r="F49" s="29">
        <v>173000</v>
      </c>
      <c r="G49" s="125">
        <f>F49*$D$7/$D$8/$D$8</f>
        <v>3.0840049242282653E-25</v>
      </c>
      <c r="H49" s="125">
        <f>G49/$D$9</f>
        <v>1.4169968375698733E-17</v>
      </c>
      <c r="I49" s="126">
        <f>F49*$D$7</f>
        <v>2.7717653969000003E-08</v>
      </c>
      <c r="J49" s="30">
        <f>2/3</f>
        <v>0.6666666666666666</v>
      </c>
      <c r="K49" s="31">
        <v>4.2E-25</v>
      </c>
      <c r="L49" s="123">
        <f>I49*K49</f>
        <v>1.1641414666980001E-32</v>
      </c>
      <c r="M49" s="127">
        <f>L49/$D$10</f>
        <v>110.38998544895426</v>
      </c>
      <c r="N49" s="138" t="str">
        <f>B49</f>
        <v>Quark top</v>
      </c>
      <c r="O49" s="5">
        <v>0</v>
      </c>
      <c r="P49" s="5">
        <v>3</v>
      </c>
      <c r="Q49" s="5">
        <v>3</v>
      </c>
      <c r="R49" s="5">
        <v>2</v>
      </c>
      <c r="S49" s="27"/>
      <c r="T49" s="5">
        <v>0</v>
      </c>
      <c r="U49" s="5">
        <v>3</v>
      </c>
      <c r="V49" s="5">
        <v>3</v>
      </c>
      <c r="W49" s="5">
        <v>2</v>
      </c>
    </row>
    <row r="50" spans="2:23" s="107" customFormat="1" ht="4.5" customHeight="1" thickBot="1" thickTop="1">
      <c r="B50" s="11"/>
      <c r="C50" s="12"/>
      <c r="D50" s="17"/>
      <c r="E50" s="22"/>
      <c r="F50" s="13"/>
      <c r="G50" s="13"/>
      <c r="H50" s="13"/>
      <c r="I50" s="23"/>
      <c r="J50" s="24"/>
      <c r="K50" s="130"/>
      <c r="L50" s="130"/>
      <c r="M50" s="130"/>
      <c r="N50" s="136"/>
      <c r="O50" s="14"/>
      <c r="P50" s="14"/>
      <c r="Q50" s="14"/>
      <c r="R50" s="14"/>
      <c r="S50" s="34"/>
      <c r="T50" s="14"/>
      <c r="U50" s="14"/>
      <c r="V50" s="14"/>
      <c r="W50" s="14"/>
    </row>
    <row r="51" spans="2:23" s="107" customFormat="1" ht="19.5" customHeight="1" thickTop="1">
      <c r="B51" s="94"/>
      <c r="C51" s="109"/>
      <c r="D51" s="109"/>
      <c r="E51" s="109"/>
      <c r="F51" s="110"/>
      <c r="G51" s="109"/>
      <c r="H51" s="109"/>
      <c r="I51" s="109"/>
      <c r="J51" s="111"/>
      <c r="K51" s="109"/>
      <c r="L51" s="109"/>
      <c r="M51" s="110"/>
      <c r="N51" s="137"/>
      <c r="O51" s="137"/>
      <c r="P51" s="137"/>
      <c r="Q51" s="27"/>
      <c r="R51" s="35"/>
      <c r="S51" s="35"/>
      <c r="T51" s="137"/>
      <c r="U51" s="27"/>
      <c r="V51" s="137"/>
      <c r="W51" s="35"/>
    </row>
    <row r="52" spans="2:43" s="66" customFormat="1" ht="19.5" customHeight="1">
      <c r="B52" s="129" t="s">
        <v>86</v>
      </c>
      <c r="C52" s="3"/>
      <c r="D52" s="115"/>
      <c r="E52" s="3"/>
      <c r="F52" s="3"/>
      <c r="G52" s="3"/>
      <c r="H52" s="3"/>
      <c r="I52" s="3"/>
      <c r="J52" s="142" t="s">
        <v>108</v>
      </c>
      <c r="K52" s="3"/>
      <c r="L52" s="3"/>
      <c r="M52" s="64"/>
      <c r="N52" s="64"/>
      <c r="O52" s="64"/>
      <c r="P52" s="64"/>
      <c r="Q52" s="3"/>
      <c r="R52" s="142" t="s">
        <v>104</v>
      </c>
      <c r="S52" s="142"/>
      <c r="T52" s="142"/>
      <c r="U52" s="3"/>
      <c r="V52" s="64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</row>
    <row r="53" spans="3:43" s="66" customFormat="1" ht="13.5" customHeight="1" thickBot="1">
      <c r="C53" s="94"/>
      <c r="D53" s="115"/>
      <c r="E53" s="3"/>
      <c r="F53" s="3"/>
      <c r="G53" s="3"/>
      <c r="H53" s="3"/>
      <c r="I53" s="3"/>
      <c r="J53" s="62"/>
      <c r="K53" s="3"/>
      <c r="L53" s="3"/>
      <c r="M53" s="64"/>
      <c r="N53" s="64"/>
      <c r="O53" s="64"/>
      <c r="P53" s="64"/>
      <c r="Q53" s="3"/>
      <c r="T53" s="64"/>
      <c r="U53" s="3" t="s">
        <v>16</v>
      </c>
      <c r="V53" s="64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</row>
    <row r="54" spans="2:43" s="66" customFormat="1" ht="19.5" customHeight="1" thickBot="1" thickTop="1">
      <c r="B54" s="66" t="s">
        <v>16</v>
      </c>
      <c r="C54" s="106" t="s">
        <v>23</v>
      </c>
      <c r="D54" s="115"/>
      <c r="E54" s="3"/>
      <c r="F54" s="3"/>
      <c r="G54" s="3"/>
      <c r="H54" s="116"/>
      <c r="I54" s="3"/>
      <c r="J54" s="143" t="s">
        <v>97</v>
      </c>
      <c r="K54" s="3"/>
      <c r="L54" s="3"/>
      <c r="M54" s="64"/>
      <c r="N54" s="64"/>
      <c r="O54" s="64"/>
      <c r="P54" s="5">
        <v>2</v>
      </c>
      <c r="Q54" s="5">
        <v>1</v>
      </c>
      <c r="R54" s="5">
        <v>2</v>
      </c>
      <c r="T54" s="64"/>
      <c r="U54" s="55">
        <v>0</v>
      </c>
      <c r="V54" s="55">
        <v>1</v>
      </c>
      <c r="W54" s="55">
        <v>0</v>
      </c>
      <c r="Y54" s="154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</row>
    <row r="55" spans="2:43" s="66" customFormat="1" ht="19.5" customHeight="1" thickBot="1" thickTop="1">
      <c r="B55" s="66" t="s">
        <v>7</v>
      </c>
      <c r="C55" s="106" t="s">
        <v>21</v>
      </c>
      <c r="D55" s="115"/>
      <c r="E55" s="3"/>
      <c r="F55" s="3"/>
      <c r="G55" s="3"/>
      <c r="H55" s="116"/>
      <c r="I55" s="3"/>
      <c r="J55" s="143" t="s">
        <v>94</v>
      </c>
      <c r="K55" s="3"/>
      <c r="L55" s="3"/>
      <c r="M55" s="64"/>
      <c r="N55" s="64"/>
      <c r="O55" s="64"/>
      <c r="P55" s="64"/>
      <c r="Q55" s="3"/>
      <c r="T55" s="64"/>
      <c r="U55" s="3"/>
      <c r="V55" s="64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</row>
    <row r="56" spans="3:43" s="66" customFormat="1" ht="19.5" customHeight="1" thickBot="1" thickTop="1">
      <c r="C56" s="108" t="s">
        <v>75</v>
      </c>
      <c r="D56" s="115"/>
      <c r="E56" s="3"/>
      <c r="F56" s="3"/>
      <c r="G56" s="3"/>
      <c r="H56" s="116"/>
      <c r="I56" s="3"/>
      <c r="J56" s="143" t="s">
        <v>105</v>
      </c>
      <c r="K56" s="3"/>
      <c r="L56" s="3"/>
      <c r="M56" s="64"/>
      <c r="N56" s="64"/>
      <c r="O56" s="64"/>
      <c r="P56" s="5">
        <v>2</v>
      </c>
      <c r="Q56" s="5">
        <v>3</v>
      </c>
      <c r="R56" s="5">
        <v>2</v>
      </c>
      <c r="T56" s="64"/>
      <c r="U56" s="27"/>
      <c r="V56" s="27"/>
      <c r="W56" s="2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</row>
    <row r="57" spans="2:43" s="66" customFormat="1" ht="19.5" customHeight="1" thickTop="1">
      <c r="B57" s="66" t="s">
        <v>20</v>
      </c>
      <c r="C57" s="106" t="s">
        <v>24</v>
      </c>
      <c r="D57" s="115"/>
      <c r="E57" s="3"/>
      <c r="F57" s="3"/>
      <c r="G57" s="3"/>
      <c r="H57" s="116"/>
      <c r="I57" s="3"/>
      <c r="J57" s="62"/>
      <c r="K57" s="3"/>
      <c r="L57" s="3"/>
      <c r="M57" s="64"/>
      <c r="N57" s="64"/>
      <c r="O57" s="64"/>
      <c r="P57" s="64"/>
      <c r="Q57" s="3"/>
      <c r="T57" s="64"/>
      <c r="U57" s="64"/>
      <c r="V57" s="3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</row>
    <row r="58" spans="2:43" s="66" customFormat="1" ht="19.5" customHeight="1">
      <c r="B58" s="66" t="s">
        <v>88</v>
      </c>
      <c r="C58" s="106" t="s">
        <v>52</v>
      </c>
      <c r="D58" s="115"/>
      <c r="E58" s="3"/>
      <c r="F58" s="3"/>
      <c r="G58" s="3"/>
      <c r="H58" s="116"/>
      <c r="I58" s="3"/>
      <c r="J58" s="143" t="s">
        <v>98</v>
      </c>
      <c r="K58" s="3"/>
      <c r="L58" s="3"/>
      <c r="M58" s="64"/>
      <c r="N58" s="64"/>
      <c r="O58" s="64"/>
      <c r="P58" s="64"/>
      <c r="Q58" s="3"/>
      <c r="T58" s="64"/>
      <c r="U58" s="64"/>
      <c r="V58" s="3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</row>
    <row r="59" spans="3:43" s="66" customFormat="1" ht="19.5" customHeight="1">
      <c r="C59" s="106" t="s">
        <v>52</v>
      </c>
      <c r="D59" s="115"/>
      <c r="E59" s="3"/>
      <c r="F59" s="3"/>
      <c r="G59" s="3"/>
      <c r="H59" s="116"/>
      <c r="I59" s="3"/>
      <c r="J59" s="143" t="s">
        <v>99</v>
      </c>
      <c r="K59" s="3"/>
      <c r="L59" s="3"/>
      <c r="M59" s="64"/>
      <c r="N59" s="64"/>
      <c r="O59" s="64"/>
      <c r="P59" s="64"/>
      <c r="Q59" s="3"/>
      <c r="T59" s="64"/>
      <c r="U59" s="64"/>
      <c r="V59" s="3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</row>
    <row r="60" spans="3:43" s="66" customFormat="1" ht="19.5" customHeight="1">
      <c r="C60" s="106" t="s">
        <v>52</v>
      </c>
      <c r="D60" s="115"/>
      <c r="E60" s="3"/>
      <c r="F60" s="3"/>
      <c r="G60" s="3"/>
      <c r="H60" s="116"/>
      <c r="I60" s="3"/>
      <c r="J60" s="143" t="s">
        <v>95</v>
      </c>
      <c r="K60" s="3"/>
      <c r="L60" s="3"/>
      <c r="M60" s="64"/>
      <c r="N60" s="64"/>
      <c r="O60" s="64"/>
      <c r="P60" s="64"/>
      <c r="Q60" s="3"/>
      <c r="T60" s="64"/>
      <c r="U60" s="64"/>
      <c r="V60" s="3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</row>
    <row r="61" spans="2:43" s="66" customFormat="1" ht="19.5" customHeight="1">
      <c r="B61" s="66" t="s">
        <v>87</v>
      </c>
      <c r="C61" s="108" t="s">
        <v>66</v>
      </c>
      <c r="D61" s="115"/>
      <c r="E61" s="3"/>
      <c r="F61" s="3"/>
      <c r="G61" s="3"/>
      <c r="H61" s="116"/>
      <c r="I61" s="3"/>
      <c r="J61" s="62"/>
      <c r="K61" s="3"/>
      <c r="L61" s="3"/>
      <c r="M61" s="64"/>
      <c r="N61" s="64"/>
      <c r="O61" s="64"/>
      <c r="P61" s="64"/>
      <c r="Q61" s="3"/>
      <c r="T61" s="64"/>
      <c r="U61" s="64"/>
      <c r="V61" s="3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</row>
    <row r="62" spans="2:43" s="66" customFormat="1" ht="19.5" customHeight="1">
      <c r="B62" s="66" t="s">
        <v>6</v>
      </c>
      <c r="C62" s="108" t="s">
        <v>64</v>
      </c>
      <c r="D62" s="115"/>
      <c r="E62" s="3"/>
      <c r="F62" s="3"/>
      <c r="G62" s="3"/>
      <c r="H62" s="116"/>
      <c r="I62" s="3"/>
      <c r="J62" s="142" t="s">
        <v>109</v>
      </c>
      <c r="K62" s="3"/>
      <c r="L62" s="3"/>
      <c r="M62" s="64"/>
      <c r="N62" s="64"/>
      <c r="O62" s="64"/>
      <c r="P62" s="64"/>
      <c r="Q62" s="3"/>
      <c r="T62" s="64"/>
      <c r="U62" s="64"/>
      <c r="V62" s="3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</row>
    <row r="63" spans="3:43" s="66" customFormat="1" ht="19.5" customHeight="1">
      <c r="C63" s="108" t="s">
        <v>70</v>
      </c>
      <c r="D63" s="115"/>
      <c r="E63" s="3"/>
      <c r="F63" s="3"/>
      <c r="G63" s="3"/>
      <c r="H63" s="116"/>
      <c r="I63" s="3"/>
      <c r="J63" s="62"/>
      <c r="K63" s="3"/>
      <c r="L63" s="3"/>
      <c r="M63" s="64"/>
      <c r="N63" s="64"/>
      <c r="O63" s="64"/>
      <c r="P63" s="64"/>
      <c r="Q63" s="3"/>
      <c r="R63" s="66" t="s">
        <v>111</v>
      </c>
      <c r="T63" s="64"/>
      <c r="U63" s="64"/>
      <c r="V63" s="3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</row>
    <row r="64" spans="3:43" s="66" customFormat="1" ht="19.5" customHeight="1">
      <c r="C64" s="108" t="s">
        <v>69</v>
      </c>
      <c r="D64" s="115"/>
      <c r="E64" s="3"/>
      <c r="F64" s="3"/>
      <c r="G64" s="3"/>
      <c r="H64" s="116"/>
      <c r="I64" s="3"/>
      <c r="J64" s="143" t="s">
        <v>106</v>
      </c>
      <c r="K64" s="3"/>
      <c r="L64" s="3"/>
      <c r="M64" s="64"/>
      <c r="N64" s="64"/>
      <c r="O64" s="64"/>
      <c r="P64" s="64"/>
      <c r="Q64" s="3"/>
      <c r="T64" s="64"/>
      <c r="U64" s="64"/>
      <c r="V64" s="3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</row>
    <row r="65" spans="2:43" s="66" customFormat="1" ht="19.5" customHeight="1">
      <c r="B65" s="66" t="s">
        <v>15</v>
      </c>
      <c r="C65" s="108" t="s">
        <v>74</v>
      </c>
      <c r="D65" s="115"/>
      <c r="E65" s="3"/>
      <c r="F65" s="3"/>
      <c r="G65" s="3"/>
      <c r="H65" s="116"/>
      <c r="I65" s="3"/>
      <c r="J65" s="143" t="s">
        <v>94</v>
      </c>
      <c r="K65" s="3"/>
      <c r="L65" s="3"/>
      <c r="M65" s="64"/>
      <c r="N65" s="64"/>
      <c r="O65" s="64"/>
      <c r="P65" s="64"/>
      <c r="Q65" s="3"/>
      <c r="T65" s="64"/>
      <c r="U65" s="64"/>
      <c r="V65" s="3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</row>
    <row r="66" spans="2:43" s="66" customFormat="1" ht="19.5" customHeight="1">
      <c r="B66" s="128" t="s">
        <v>4</v>
      </c>
      <c r="C66" s="108" t="s">
        <v>63</v>
      </c>
      <c r="D66" s="115"/>
      <c r="E66" s="3"/>
      <c r="F66" s="3"/>
      <c r="G66" s="3"/>
      <c r="H66" s="116"/>
      <c r="I66" s="3"/>
      <c r="J66" s="143" t="s">
        <v>105</v>
      </c>
      <c r="K66" s="3"/>
      <c r="L66" s="3"/>
      <c r="M66" s="64"/>
      <c r="N66" s="64"/>
      <c r="O66" s="64"/>
      <c r="P66" s="64"/>
      <c r="Q66" s="3"/>
      <c r="T66" s="64"/>
      <c r="U66" s="64"/>
      <c r="V66" s="3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</row>
    <row r="67" spans="3:43" s="66" customFormat="1" ht="19.5" customHeight="1">
      <c r="C67" s="108" t="s">
        <v>72</v>
      </c>
      <c r="D67" s="115"/>
      <c r="E67" s="3"/>
      <c r="F67" s="3"/>
      <c r="G67" s="3"/>
      <c r="H67" s="116"/>
      <c r="I67" s="3"/>
      <c r="J67" s="62"/>
      <c r="K67" s="3"/>
      <c r="L67" s="3"/>
      <c r="M67" s="64"/>
      <c r="N67" s="64"/>
      <c r="O67" s="64"/>
      <c r="P67" s="64"/>
      <c r="Q67" s="3"/>
      <c r="T67" s="64"/>
      <c r="U67" s="64"/>
      <c r="V67" s="3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</row>
    <row r="68" spans="2:43" s="66" customFormat="1" ht="19.5" customHeight="1">
      <c r="B68" s="66" t="s">
        <v>9</v>
      </c>
      <c r="C68" s="108" t="s">
        <v>65</v>
      </c>
      <c r="D68" s="115"/>
      <c r="E68" s="3"/>
      <c r="F68" s="3"/>
      <c r="G68" s="3"/>
      <c r="H68" s="116"/>
      <c r="I68" s="3"/>
      <c r="J68" s="143" t="s">
        <v>107</v>
      </c>
      <c r="K68" s="3"/>
      <c r="L68" s="3"/>
      <c r="M68" s="64"/>
      <c r="N68" s="64"/>
      <c r="O68" s="64"/>
      <c r="P68" s="64"/>
      <c r="Q68" s="3"/>
      <c r="T68" s="64"/>
      <c r="U68" s="64"/>
      <c r="V68" s="3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</row>
    <row r="69" spans="3:43" s="66" customFormat="1" ht="19.5" customHeight="1">
      <c r="C69" s="108" t="s">
        <v>73</v>
      </c>
      <c r="D69" s="115"/>
      <c r="E69" s="3"/>
      <c r="F69" s="3"/>
      <c r="G69" s="3"/>
      <c r="H69" s="116"/>
      <c r="I69" s="3"/>
      <c r="J69" s="143" t="s">
        <v>99</v>
      </c>
      <c r="K69" s="3"/>
      <c r="L69" s="3"/>
      <c r="M69" s="64"/>
      <c r="N69" s="64"/>
      <c r="O69" s="64"/>
      <c r="P69" s="64"/>
      <c r="Q69" s="3"/>
      <c r="T69" s="64"/>
      <c r="U69" s="64"/>
      <c r="V69" s="3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</row>
    <row r="70" spans="2:43" s="66" customFormat="1" ht="19.5" customHeight="1">
      <c r="B70" s="66" t="s">
        <v>13</v>
      </c>
      <c r="C70" s="108" t="s">
        <v>68</v>
      </c>
      <c r="D70" s="115"/>
      <c r="E70" s="3"/>
      <c r="F70" s="3"/>
      <c r="G70" s="3"/>
      <c r="H70" s="116"/>
      <c r="I70" s="3"/>
      <c r="J70" s="143" t="s">
        <v>110</v>
      </c>
      <c r="K70" s="3"/>
      <c r="L70" s="3"/>
      <c r="M70" s="64"/>
      <c r="N70" s="64"/>
      <c r="O70" s="64"/>
      <c r="P70" s="64"/>
      <c r="Q70" s="3"/>
      <c r="T70" s="64"/>
      <c r="U70" s="64"/>
      <c r="V70" s="3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</row>
    <row r="71" spans="3:43" s="66" customFormat="1" ht="19.5" customHeight="1">
      <c r="C71" s="108" t="s">
        <v>71</v>
      </c>
      <c r="D71" s="115"/>
      <c r="E71" s="3"/>
      <c r="F71" s="3"/>
      <c r="G71" s="3"/>
      <c r="H71" s="116"/>
      <c r="I71" s="3"/>
      <c r="J71" s="62"/>
      <c r="K71" s="3"/>
      <c r="L71" s="3"/>
      <c r="M71" s="64"/>
      <c r="N71" s="64"/>
      <c r="O71" s="64"/>
      <c r="P71" s="64"/>
      <c r="Q71" s="3"/>
      <c r="T71" s="64"/>
      <c r="U71" s="64"/>
      <c r="V71" s="3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</row>
    <row r="72" spans="3:43" s="66" customFormat="1" ht="19.5" customHeight="1">
      <c r="C72" s="107"/>
      <c r="D72" s="115"/>
      <c r="E72" s="3"/>
      <c r="F72" s="3"/>
      <c r="G72" s="3"/>
      <c r="H72" s="116"/>
      <c r="I72" s="3"/>
      <c r="J72" s="62"/>
      <c r="K72" s="3"/>
      <c r="L72" s="3"/>
      <c r="M72" s="64"/>
      <c r="N72" s="64"/>
      <c r="O72" s="64"/>
      <c r="P72" s="64"/>
      <c r="Q72" s="3"/>
      <c r="T72" s="64"/>
      <c r="U72" s="64"/>
      <c r="V72" s="3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</row>
    <row r="73" spans="3:43" s="66" customFormat="1" ht="19.5" customHeight="1">
      <c r="C73" s="3"/>
      <c r="D73" s="115"/>
      <c r="E73" s="3"/>
      <c r="F73" s="3"/>
      <c r="G73" s="3"/>
      <c r="H73" s="116"/>
      <c r="I73" s="3"/>
      <c r="J73" s="62"/>
      <c r="K73" s="3"/>
      <c r="L73" s="3"/>
      <c r="M73" s="64"/>
      <c r="N73" s="64"/>
      <c r="O73" s="64"/>
      <c r="P73" s="64"/>
      <c r="Q73" s="3"/>
      <c r="T73" s="64"/>
      <c r="U73" s="64"/>
      <c r="V73" s="3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</row>
    <row r="74" spans="3:43" s="66" customFormat="1" ht="19.5" customHeight="1">
      <c r="C74" s="3"/>
      <c r="D74" s="115"/>
      <c r="E74" s="3"/>
      <c r="F74" s="3"/>
      <c r="G74" s="3"/>
      <c r="H74" s="116"/>
      <c r="I74" s="3"/>
      <c r="J74" s="62"/>
      <c r="K74" s="3"/>
      <c r="L74" s="3"/>
      <c r="M74" s="64"/>
      <c r="N74" s="64"/>
      <c r="O74" s="64"/>
      <c r="P74" s="64"/>
      <c r="Q74" s="3"/>
      <c r="T74" s="64"/>
      <c r="U74" s="64"/>
      <c r="V74" s="3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</row>
    <row r="75" spans="3:43" s="66" customFormat="1" ht="19.5" customHeight="1">
      <c r="C75" s="3"/>
      <c r="D75" s="115"/>
      <c r="E75" s="3"/>
      <c r="F75" s="3"/>
      <c r="G75" s="3"/>
      <c r="H75" s="116"/>
      <c r="I75" s="3"/>
      <c r="J75" s="62"/>
      <c r="K75" s="3"/>
      <c r="L75" s="3"/>
      <c r="M75" s="64"/>
      <c r="N75" s="64"/>
      <c r="O75" s="64"/>
      <c r="P75" s="64"/>
      <c r="Q75" s="3"/>
      <c r="T75" s="64"/>
      <c r="U75" s="64"/>
      <c r="V75" s="3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</row>
    <row r="76" spans="3:43" s="66" customFormat="1" ht="19.5" customHeight="1">
      <c r="C76" s="3"/>
      <c r="D76" s="115"/>
      <c r="E76" s="3"/>
      <c r="F76" s="3"/>
      <c r="G76" s="3"/>
      <c r="H76" s="116"/>
      <c r="I76" s="3"/>
      <c r="J76" s="62"/>
      <c r="K76" s="3"/>
      <c r="L76" s="3"/>
      <c r="M76" s="64"/>
      <c r="N76" s="64"/>
      <c r="O76" s="64"/>
      <c r="P76" s="64"/>
      <c r="Q76" s="3"/>
      <c r="T76" s="64"/>
      <c r="U76" s="64"/>
      <c r="V76" s="3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</row>
    <row r="77" spans="3:43" s="66" customFormat="1" ht="19.5" customHeight="1">
      <c r="C77" s="3"/>
      <c r="D77" s="115"/>
      <c r="E77" s="3"/>
      <c r="F77" s="3"/>
      <c r="G77" s="3"/>
      <c r="H77" s="116"/>
      <c r="I77" s="3"/>
      <c r="J77" s="62"/>
      <c r="K77" s="3"/>
      <c r="L77" s="3"/>
      <c r="M77" s="64"/>
      <c r="N77" s="64"/>
      <c r="O77" s="64"/>
      <c r="P77" s="64"/>
      <c r="Q77" s="3"/>
      <c r="T77" s="64"/>
      <c r="U77" s="64"/>
      <c r="V77" s="3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</row>
    <row r="78" spans="3:43" s="66" customFormat="1" ht="19.5" customHeight="1">
      <c r="C78" s="3"/>
      <c r="D78" s="115"/>
      <c r="E78" s="3"/>
      <c r="F78" s="3"/>
      <c r="G78" s="3"/>
      <c r="H78" s="116"/>
      <c r="I78" s="3"/>
      <c r="J78" s="62"/>
      <c r="K78" s="3"/>
      <c r="L78" s="3"/>
      <c r="M78" s="64"/>
      <c r="N78" s="64"/>
      <c r="O78" s="64"/>
      <c r="P78" s="64"/>
      <c r="Q78" s="3"/>
      <c r="T78" s="64"/>
      <c r="U78" s="64"/>
      <c r="V78" s="3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</row>
    <row r="79" spans="3:43" s="66" customFormat="1" ht="19.5" customHeight="1">
      <c r="C79" s="3"/>
      <c r="D79" s="115"/>
      <c r="E79" s="3"/>
      <c r="F79" s="3"/>
      <c r="G79" s="3"/>
      <c r="H79" s="116"/>
      <c r="I79" s="3"/>
      <c r="J79" s="62"/>
      <c r="K79" s="3"/>
      <c r="L79" s="3"/>
      <c r="M79" s="64"/>
      <c r="N79" s="64"/>
      <c r="O79" s="64"/>
      <c r="P79" s="64"/>
      <c r="Q79" s="3"/>
      <c r="T79" s="64"/>
      <c r="U79" s="64"/>
      <c r="V79" s="3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</row>
    <row r="80" spans="3:43" s="66" customFormat="1" ht="19.5" customHeight="1">
      <c r="C80" s="3"/>
      <c r="D80" s="115"/>
      <c r="E80" s="3"/>
      <c r="F80" s="3"/>
      <c r="G80" s="3"/>
      <c r="H80" s="116"/>
      <c r="I80" s="3"/>
      <c r="J80" s="62"/>
      <c r="K80" s="3"/>
      <c r="L80" s="3"/>
      <c r="M80" s="64"/>
      <c r="N80" s="64"/>
      <c r="O80" s="64"/>
      <c r="P80" s="64"/>
      <c r="Q80" s="3"/>
      <c r="T80" s="64"/>
      <c r="U80" s="64"/>
      <c r="V80" s="3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</row>
    <row r="81" spans="3:43" s="66" customFormat="1" ht="19.5" customHeight="1">
      <c r="C81" s="3"/>
      <c r="D81" s="115"/>
      <c r="E81" s="3"/>
      <c r="F81" s="3"/>
      <c r="G81" s="3"/>
      <c r="H81" s="116"/>
      <c r="I81" s="3"/>
      <c r="J81" s="62"/>
      <c r="K81" s="3"/>
      <c r="L81" s="3"/>
      <c r="M81" s="64"/>
      <c r="N81" s="64"/>
      <c r="O81" s="64"/>
      <c r="P81" s="64"/>
      <c r="Q81" s="3"/>
      <c r="T81" s="64"/>
      <c r="U81" s="64"/>
      <c r="V81" s="3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</row>
    <row r="82" spans="3:43" s="66" customFormat="1" ht="19.5" customHeight="1">
      <c r="C82" s="3"/>
      <c r="D82" s="115"/>
      <c r="E82" s="3"/>
      <c r="F82" s="3"/>
      <c r="G82" s="3"/>
      <c r="H82" s="116"/>
      <c r="I82" s="3"/>
      <c r="J82" s="62"/>
      <c r="K82" s="3"/>
      <c r="L82" s="3"/>
      <c r="M82" s="64"/>
      <c r="N82" s="64"/>
      <c r="O82" s="64"/>
      <c r="P82" s="64"/>
      <c r="Q82" s="3"/>
      <c r="T82" s="64"/>
      <c r="U82" s="64"/>
      <c r="V82" s="3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</row>
    <row r="83" spans="3:43" s="66" customFormat="1" ht="19.5" customHeight="1">
      <c r="C83" s="3"/>
      <c r="D83" s="115"/>
      <c r="E83" s="3"/>
      <c r="F83" s="3"/>
      <c r="G83" s="3"/>
      <c r="H83" s="116"/>
      <c r="I83" s="3"/>
      <c r="J83" s="62"/>
      <c r="K83" s="3"/>
      <c r="L83" s="3"/>
      <c r="M83" s="64"/>
      <c r="N83" s="64"/>
      <c r="O83" s="64"/>
      <c r="P83" s="64"/>
      <c r="Q83" s="3"/>
      <c r="T83" s="64"/>
      <c r="U83" s="64"/>
      <c r="V83" s="3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</row>
    <row r="84" spans="3:43" s="66" customFormat="1" ht="19.5" customHeight="1">
      <c r="C84" s="3"/>
      <c r="D84" s="115"/>
      <c r="E84" s="3"/>
      <c r="F84" s="3"/>
      <c r="G84" s="3"/>
      <c r="H84" s="116"/>
      <c r="I84" s="3"/>
      <c r="J84" s="62"/>
      <c r="K84" s="3"/>
      <c r="L84" s="3"/>
      <c r="M84" s="64"/>
      <c r="N84" s="64"/>
      <c r="O84" s="64"/>
      <c r="P84" s="64"/>
      <c r="Q84" s="3"/>
      <c r="T84" s="64"/>
      <c r="U84" s="64"/>
      <c r="V84" s="3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</row>
    <row r="85" spans="3:43" s="66" customFormat="1" ht="19.5" customHeight="1">
      <c r="C85" s="3"/>
      <c r="D85" s="115"/>
      <c r="E85" s="3"/>
      <c r="F85" s="3"/>
      <c r="G85" s="3"/>
      <c r="H85" s="116"/>
      <c r="I85" s="3"/>
      <c r="J85" s="62"/>
      <c r="K85" s="3"/>
      <c r="L85" s="3"/>
      <c r="M85" s="64"/>
      <c r="N85" s="64"/>
      <c r="O85" s="64"/>
      <c r="P85" s="64"/>
      <c r="Q85" s="3"/>
      <c r="T85" s="64"/>
      <c r="U85" s="64"/>
      <c r="V85" s="3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</row>
    <row r="86" spans="3:43" s="66" customFormat="1" ht="19.5" customHeight="1">
      <c r="C86" s="3"/>
      <c r="D86" s="115"/>
      <c r="E86" s="3"/>
      <c r="F86" s="3"/>
      <c r="G86" s="3"/>
      <c r="H86" s="116"/>
      <c r="I86" s="3"/>
      <c r="J86" s="62"/>
      <c r="K86" s="3"/>
      <c r="L86" s="3"/>
      <c r="M86" s="64"/>
      <c r="N86" s="64"/>
      <c r="O86" s="64"/>
      <c r="P86" s="64"/>
      <c r="Q86" s="3"/>
      <c r="T86" s="64"/>
      <c r="U86" s="64"/>
      <c r="V86" s="3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</row>
    <row r="87" spans="3:43" s="66" customFormat="1" ht="19.5" customHeight="1">
      <c r="C87" s="3"/>
      <c r="D87" s="115"/>
      <c r="E87" s="3"/>
      <c r="F87" s="3"/>
      <c r="G87" s="3"/>
      <c r="H87" s="116"/>
      <c r="I87" s="3"/>
      <c r="J87" s="62"/>
      <c r="K87" s="3"/>
      <c r="L87" s="3"/>
      <c r="M87" s="64"/>
      <c r="N87" s="64"/>
      <c r="O87" s="64"/>
      <c r="P87" s="64"/>
      <c r="Q87" s="3"/>
      <c r="T87" s="64"/>
      <c r="U87" s="64"/>
      <c r="V87" s="3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</row>
    <row r="88" spans="3:43" s="66" customFormat="1" ht="19.5" customHeight="1">
      <c r="C88" s="3"/>
      <c r="D88" s="115"/>
      <c r="E88" s="3"/>
      <c r="F88" s="3"/>
      <c r="G88" s="3"/>
      <c r="H88" s="116"/>
      <c r="I88" s="3"/>
      <c r="J88" s="62"/>
      <c r="K88" s="3"/>
      <c r="L88" s="3"/>
      <c r="M88" s="64"/>
      <c r="N88" s="64"/>
      <c r="O88" s="64"/>
      <c r="P88" s="64"/>
      <c r="Q88" s="3"/>
      <c r="T88" s="64"/>
      <c r="U88" s="64"/>
      <c r="V88" s="3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</row>
    <row r="89" spans="3:43" s="66" customFormat="1" ht="19.5" customHeight="1">
      <c r="C89" s="3"/>
      <c r="D89" s="115"/>
      <c r="E89" s="3"/>
      <c r="F89" s="3"/>
      <c r="G89" s="3"/>
      <c r="H89" s="116"/>
      <c r="I89" s="3"/>
      <c r="J89" s="62"/>
      <c r="K89" s="3"/>
      <c r="L89" s="3"/>
      <c r="M89" s="64"/>
      <c r="N89" s="64"/>
      <c r="O89" s="64"/>
      <c r="P89" s="64"/>
      <c r="Q89" s="3"/>
      <c r="T89" s="64"/>
      <c r="U89" s="64"/>
      <c r="V89" s="3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</row>
    <row r="90" spans="3:43" s="66" customFormat="1" ht="19.5" customHeight="1">
      <c r="C90" s="3"/>
      <c r="D90" s="115"/>
      <c r="E90" s="3"/>
      <c r="F90" s="3"/>
      <c r="G90" s="3"/>
      <c r="H90" s="3"/>
      <c r="I90" s="3"/>
      <c r="J90" s="62"/>
      <c r="K90" s="3"/>
      <c r="L90" s="3"/>
      <c r="M90" s="64"/>
      <c r="N90" s="64"/>
      <c r="O90" s="64"/>
      <c r="P90" s="64"/>
      <c r="Q90" s="3"/>
      <c r="T90" s="64"/>
      <c r="U90" s="64"/>
      <c r="V90" s="3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</row>
    <row r="91" spans="3:43" s="66" customFormat="1" ht="19.5" customHeight="1">
      <c r="C91" s="3"/>
      <c r="D91" s="115"/>
      <c r="E91" s="3"/>
      <c r="F91" s="3"/>
      <c r="G91" s="3"/>
      <c r="H91" s="3"/>
      <c r="I91" s="3"/>
      <c r="J91" s="62"/>
      <c r="K91" s="3"/>
      <c r="L91" s="3"/>
      <c r="M91" s="64"/>
      <c r="N91" s="64"/>
      <c r="O91" s="64"/>
      <c r="P91" s="64"/>
      <c r="Q91" s="3"/>
      <c r="T91" s="64"/>
      <c r="U91" s="64"/>
      <c r="V91" s="3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</row>
    <row r="92" spans="3:43" s="66" customFormat="1" ht="19.5" customHeight="1">
      <c r="C92" s="3"/>
      <c r="D92" s="115"/>
      <c r="E92" s="3"/>
      <c r="F92" s="3"/>
      <c r="G92" s="3"/>
      <c r="H92" s="3"/>
      <c r="I92" s="3"/>
      <c r="J92" s="62"/>
      <c r="K92" s="3"/>
      <c r="L92" s="3"/>
      <c r="M92" s="64"/>
      <c r="N92" s="64"/>
      <c r="O92" s="64"/>
      <c r="P92" s="64"/>
      <c r="Q92" s="3"/>
      <c r="T92" s="64"/>
      <c r="U92" s="64"/>
      <c r="V92" s="3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</row>
    <row r="93" spans="3:43" s="66" customFormat="1" ht="19.5" customHeight="1">
      <c r="C93" s="3"/>
      <c r="D93" s="115"/>
      <c r="E93" s="3"/>
      <c r="F93" s="3"/>
      <c r="G93" s="3"/>
      <c r="H93" s="3"/>
      <c r="I93" s="3"/>
      <c r="J93" s="62"/>
      <c r="K93" s="3"/>
      <c r="L93" s="3"/>
      <c r="M93" s="64"/>
      <c r="N93" s="64"/>
      <c r="O93" s="64"/>
      <c r="P93" s="64"/>
      <c r="Q93" s="3"/>
      <c r="T93" s="64"/>
      <c r="U93" s="64"/>
      <c r="V93" s="3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</row>
    <row r="94" spans="3:43" s="66" customFormat="1" ht="19.5" customHeight="1">
      <c r="C94" s="3"/>
      <c r="D94" s="115"/>
      <c r="E94" s="3"/>
      <c r="F94" s="3"/>
      <c r="G94" s="3"/>
      <c r="H94" s="3"/>
      <c r="I94" s="3"/>
      <c r="J94" s="62"/>
      <c r="K94" s="3"/>
      <c r="L94" s="3"/>
      <c r="M94" s="64"/>
      <c r="N94" s="64"/>
      <c r="O94" s="64"/>
      <c r="P94" s="64"/>
      <c r="Q94" s="3"/>
      <c r="T94" s="64"/>
      <c r="U94" s="64"/>
      <c r="V94" s="3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</row>
    <row r="95" spans="3:43" s="66" customFormat="1" ht="19.5" customHeight="1">
      <c r="C95" s="3"/>
      <c r="D95" s="115"/>
      <c r="E95" s="3"/>
      <c r="F95" s="3"/>
      <c r="G95" s="3"/>
      <c r="H95" s="3"/>
      <c r="I95" s="3"/>
      <c r="J95" s="62"/>
      <c r="K95" s="3"/>
      <c r="L95" s="3"/>
      <c r="M95" s="64"/>
      <c r="N95" s="64"/>
      <c r="O95" s="64"/>
      <c r="P95" s="64"/>
      <c r="Q95" s="3"/>
      <c r="T95" s="64"/>
      <c r="U95" s="64"/>
      <c r="V95" s="3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</row>
    <row r="96" spans="3:43" s="66" customFormat="1" ht="19.5" customHeight="1">
      <c r="C96" s="3"/>
      <c r="D96" s="115"/>
      <c r="E96" s="3"/>
      <c r="F96" s="3"/>
      <c r="G96" s="3"/>
      <c r="H96" s="3"/>
      <c r="I96" s="3"/>
      <c r="J96" s="62"/>
      <c r="K96" s="3"/>
      <c r="L96" s="3"/>
      <c r="M96" s="64"/>
      <c r="N96" s="64"/>
      <c r="O96" s="64"/>
      <c r="P96" s="64"/>
      <c r="Q96" s="3"/>
      <c r="T96" s="64"/>
      <c r="U96" s="64"/>
      <c r="V96" s="3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</row>
    <row r="97" spans="3:43" s="66" customFormat="1" ht="19.5" customHeight="1">
      <c r="C97" s="3"/>
      <c r="D97" s="115"/>
      <c r="E97" s="3"/>
      <c r="F97" s="3"/>
      <c r="G97" s="3"/>
      <c r="H97" s="3"/>
      <c r="I97" s="3"/>
      <c r="J97" s="62"/>
      <c r="K97" s="3"/>
      <c r="L97" s="3"/>
      <c r="M97" s="64"/>
      <c r="N97" s="64"/>
      <c r="O97" s="64"/>
      <c r="P97" s="64"/>
      <c r="Q97" s="3"/>
      <c r="T97" s="64"/>
      <c r="U97" s="64"/>
      <c r="V97" s="3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</row>
    <row r="98" spans="3:43" s="66" customFormat="1" ht="19.5" customHeight="1">
      <c r="C98" s="3"/>
      <c r="D98" s="115"/>
      <c r="E98" s="3"/>
      <c r="F98" s="3"/>
      <c r="G98" s="3"/>
      <c r="H98" s="3"/>
      <c r="I98" s="3"/>
      <c r="J98" s="62"/>
      <c r="K98" s="3"/>
      <c r="L98" s="3"/>
      <c r="M98" s="64"/>
      <c r="N98" s="64"/>
      <c r="O98" s="64"/>
      <c r="P98" s="64"/>
      <c r="Q98" s="3"/>
      <c r="T98" s="64"/>
      <c r="U98" s="64"/>
      <c r="V98" s="3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</row>
    <row r="99" spans="3:43" s="66" customFormat="1" ht="19.5" customHeight="1">
      <c r="C99" s="3"/>
      <c r="D99" s="115"/>
      <c r="E99" s="3"/>
      <c r="F99" s="3"/>
      <c r="G99" s="3"/>
      <c r="H99" s="3"/>
      <c r="I99" s="3"/>
      <c r="J99" s="62"/>
      <c r="K99" s="3"/>
      <c r="L99" s="3"/>
      <c r="M99" s="64"/>
      <c r="N99" s="64"/>
      <c r="O99" s="64"/>
      <c r="P99" s="64"/>
      <c r="Q99" s="3"/>
      <c r="T99" s="64"/>
      <c r="U99" s="64"/>
      <c r="V99" s="3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</row>
    <row r="100" spans="3:43" s="66" customFormat="1" ht="19.5" customHeight="1">
      <c r="C100" s="3"/>
      <c r="D100" s="115"/>
      <c r="E100" s="3"/>
      <c r="F100" s="3"/>
      <c r="G100" s="3"/>
      <c r="H100" s="3"/>
      <c r="I100" s="3"/>
      <c r="J100" s="62"/>
      <c r="K100" s="3"/>
      <c r="L100" s="3"/>
      <c r="M100" s="64"/>
      <c r="N100" s="64"/>
      <c r="O100" s="64"/>
      <c r="P100" s="64"/>
      <c r="Q100" s="3"/>
      <c r="T100" s="64"/>
      <c r="U100" s="64"/>
      <c r="V100" s="3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</row>
    <row r="101" spans="3:43" s="66" customFormat="1" ht="19.5" customHeight="1">
      <c r="C101" s="3"/>
      <c r="D101" s="115"/>
      <c r="E101" s="3"/>
      <c r="F101" s="3"/>
      <c r="G101" s="3"/>
      <c r="H101" s="3"/>
      <c r="I101" s="3"/>
      <c r="J101" s="62"/>
      <c r="K101" s="3"/>
      <c r="L101" s="3"/>
      <c r="M101" s="64"/>
      <c r="N101" s="64"/>
      <c r="O101" s="64"/>
      <c r="P101" s="64"/>
      <c r="Q101" s="3"/>
      <c r="T101" s="64"/>
      <c r="U101" s="64"/>
      <c r="V101" s="3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</row>
    <row r="102" spans="3:43" s="66" customFormat="1" ht="19.5" customHeight="1">
      <c r="C102" s="3"/>
      <c r="D102" s="115"/>
      <c r="E102" s="3"/>
      <c r="F102" s="3"/>
      <c r="G102" s="3"/>
      <c r="H102" s="3"/>
      <c r="I102" s="3"/>
      <c r="J102" s="62"/>
      <c r="K102" s="3"/>
      <c r="L102" s="3"/>
      <c r="M102" s="64"/>
      <c r="N102" s="64"/>
      <c r="O102" s="64"/>
      <c r="P102" s="64"/>
      <c r="Q102" s="3"/>
      <c r="T102" s="64"/>
      <c r="U102" s="64"/>
      <c r="V102" s="3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</row>
    <row r="103" spans="3:43" s="66" customFormat="1" ht="19.5" customHeight="1">
      <c r="C103" s="3"/>
      <c r="D103" s="115"/>
      <c r="E103" s="3"/>
      <c r="F103" s="3"/>
      <c r="G103" s="3"/>
      <c r="H103" s="3"/>
      <c r="I103" s="3"/>
      <c r="J103" s="62"/>
      <c r="K103" s="3"/>
      <c r="L103" s="3"/>
      <c r="M103" s="64"/>
      <c r="N103" s="64"/>
      <c r="O103" s="64"/>
      <c r="P103" s="64"/>
      <c r="Q103" s="3"/>
      <c r="T103" s="64"/>
      <c r="U103" s="64"/>
      <c r="V103" s="3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</row>
    <row r="104" spans="3:43" s="66" customFormat="1" ht="19.5" customHeight="1">
      <c r="C104" s="3"/>
      <c r="D104" s="115"/>
      <c r="E104" s="3"/>
      <c r="F104" s="3"/>
      <c r="G104" s="3"/>
      <c r="H104" s="3"/>
      <c r="I104" s="3"/>
      <c r="J104" s="62"/>
      <c r="K104" s="3"/>
      <c r="L104" s="3"/>
      <c r="M104" s="64"/>
      <c r="N104" s="64"/>
      <c r="O104" s="64"/>
      <c r="P104" s="64"/>
      <c r="Q104" s="3"/>
      <c r="T104" s="64"/>
      <c r="U104" s="64"/>
      <c r="V104" s="3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</row>
    <row r="105" spans="3:43" s="66" customFormat="1" ht="19.5" customHeight="1">
      <c r="C105" s="3"/>
      <c r="D105" s="115"/>
      <c r="E105" s="3"/>
      <c r="F105" s="3"/>
      <c r="G105" s="3"/>
      <c r="H105" s="3"/>
      <c r="I105" s="3"/>
      <c r="J105" s="62"/>
      <c r="K105" s="3"/>
      <c r="L105" s="3"/>
      <c r="M105" s="64"/>
      <c r="N105" s="64"/>
      <c r="O105" s="64"/>
      <c r="P105" s="64"/>
      <c r="Q105" s="3"/>
      <c r="T105" s="64"/>
      <c r="U105" s="64"/>
      <c r="V105" s="3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</row>
    <row r="106" spans="3:43" s="66" customFormat="1" ht="19.5" customHeight="1">
      <c r="C106" s="3"/>
      <c r="D106" s="115"/>
      <c r="E106" s="3"/>
      <c r="F106" s="3"/>
      <c r="G106" s="3"/>
      <c r="H106" s="3"/>
      <c r="I106" s="3"/>
      <c r="J106" s="62"/>
      <c r="K106" s="3"/>
      <c r="L106" s="3"/>
      <c r="M106" s="64"/>
      <c r="N106" s="64"/>
      <c r="O106" s="64"/>
      <c r="P106" s="64"/>
      <c r="Q106" s="3"/>
      <c r="T106" s="64"/>
      <c r="U106" s="64"/>
      <c r="V106" s="3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</row>
    <row r="107" spans="3:43" s="66" customFormat="1" ht="19.5" customHeight="1">
      <c r="C107" s="3"/>
      <c r="D107" s="115"/>
      <c r="E107" s="3"/>
      <c r="F107" s="3"/>
      <c r="G107" s="3"/>
      <c r="H107" s="3"/>
      <c r="I107" s="3"/>
      <c r="J107" s="62"/>
      <c r="K107" s="3"/>
      <c r="L107" s="3"/>
      <c r="M107" s="64"/>
      <c r="N107" s="64"/>
      <c r="O107" s="64"/>
      <c r="P107" s="64"/>
      <c r="Q107" s="3"/>
      <c r="T107" s="64"/>
      <c r="U107" s="64"/>
      <c r="V107" s="3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</row>
    <row r="108" spans="3:43" s="66" customFormat="1" ht="19.5" customHeight="1">
      <c r="C108" s="3"/>
      <c r="D108" s="115"/>
      <c r="E108" s="3"/>
      <c r="F108" s="3"/>
      <c r="G108" s="3"/>
      <c r="H108" s="3"/>
      <c r="I108" s="3"/>
      <c r="J108" s="62"/>
      <c r="K108" s="3"/>
      <c r="L108" s="3"/>
      <c r="M108" s="64"/>
      <c r="N108" s="64"/>
      <c r="O108" s="64"/>
      <c r="P108" s="64"/>
      <c r="Q108" s="3"/>
      <c r="T108" s="64"/>
      <c r="U108" s="64"/>
      <c r="V108" s="3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</row>
    <row r="109" spans="3:43" s="66" customFormat="1" ht="19.5" customHeight="1">
      <c r="C109" s="3"/>
      <c r="D109" s="115"/>
      <c r="E109" s="3"/>
      <c r="F109" s="3"/>
      <c r="G109" s="3"/>
      <c r="H109" s="3"/>
      <c r="I109" s="3"/>
      <c r="J109" s="62"/>
      <c r="K109" s="3"/>
      <c r="L109" s="3"/>
      <c r="M109" s="64"/>
      <c r="N109" s="64"/>
      <c r="O109" s="64"/>
      <c r="P109" s="64"/>
      <c r="Q109" s="3"/>
      <c r="T109" s="64"/>
      <c r="U109" s="64"/>
      <c r="V109" s="3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</row>
    <row r="110" spans="3:43" s="66" customFormat="1" ht="19.5" customHeight="1">
      <c r="C110" s="3"/>
      <c r="D110" s="115"/>
      <c r="E110" s="3"/>
      <c r="F110" s="3"/>
      <c r="G110" s="3"/>
      <c r="H110" s="3"/>
      <c r="I110" s="3"/>
      <c r="J110" s="62"/>
      <c r="K110" s="3"/>
      <c r="L110" s="3"/>
      <c r="M110" s="64"/>
      <c r="N110" s="64"/>
      <c r="O110" s="64"/>
      <c r="P110" s="64"/>
      <c r="Q110" s="3"/>
      <c r="T110" s="64"/>
      <c r="U110" s="64"/>
      <c r="V110" s="3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</row>
    <row r="111" spans="3:43" s="66" customFormat="1" ht="19.5" customHeight="1">
      <c r="C111" s="3"/>
      <c r="D111" s="115"/>
      <c r="E111" s="3"/>
      <c r="F111" s="3"/>
      <c r="G111" s="3"/>
      <c r="H111" s="3"/>
      <c r="I111" s="3"/>
      <c r="J111" s="62"/>
      <c r="K111" s="3"/>
      <c r="L111" s="3"/>
      <c r="M111" s="64"/>
      <c r="N111" s="64"/>
      <c r="O111" s="64"/>
      <c r="P111" s="64"/>
      <c r="Q111" s="3"/>
      <c r="T111" s="64"/>
      <c r="U111" s="64"/>
      <c r="V111" s="3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</row>
    <row r="112" spans="3:43" s="66" customFormat="1" ht="19.5" customHeight="1">
      <c r="C112" s="3"/>
      <c r="D112" s="115"/>
      <c r="E112" s="3"/>
      <c r="F112" s="3"/>
      <c r="G112" s="3"/>
      <c r="H112" s="3"/>
      <c r="I112" s="3"/>
      <c r="J112" s="62"/>
      <c r="K112" s="3"/>
      <c r="L112" s="3"/>
      <c r="M112" s="64"/>
      <c r="N112" s="64"/>
      <c r="O112" s="64"/>
      <c r="P112" s="64"/>
      <c r="Q112" s="3"/>
      <c r="T112" s="64"/>
      <c r="U112" s="64"/>
      <c r="V112" s="3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</row>
    <row r="113" spans="3:43" s="66" customFormat="1" ht="19.5" customHeight="1">
      <c r="C113" s="3"/>
      <c r="D113" s="115"/>
      <c r="E113" s="3"/>
      <c r="F113" s="3"/>
      <c r="G113" s="3"/>
      <c r="H113" s="3"/>
      <c r="I113" s="3"/>
      <c r="J113" s="62"/>
      <c r="K113" s="3"/>
      <c r="L113" s="3"/>
      <c r="M113" s="64"/>
      <c r="N113" s="64"/>
      <c r="O113" s="64"/>
      <c r="P113" s="64"/>
      <c r="Q113" s="3"/>
      <c r="T113" s="64"/>
      <c r="U113" s="64"/>
      <c r="V113" s="3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</row>
    <row r="114" spans="3:43" s="66" customFormat="1" ht="19.5" customHeight="1">
      <c r="C114" s="3"/>
      <c r="D114" s="115"/>
      <c r="E114" s="3"/>
      <c r="F114" s="3"/>
      <c r="G114" s="3"/>
      <c r="H114" s="3"/>
      <c r="I114" s="3"/>
      <c r="J114" s="62"/>
      <c r="K114" s="3"/>
      <c r="L114" s="3"/>
      <c r="M114" s="64"/>
      <c r="N114" s="64"/>
      <c r="O114" s="64"/>
      <c r="P114" s="64"/>
      <c r="Q114" s="3"/>
      <c r="T114" s="64"/>
      <c r="U114" s="64"/>
      <c r="V114" s="3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</row>
    <row r="115" spans="3:43" s="66" customFormat="1" ht="19.5" customHeight="1">
      <c r="C115" s="3"/>
      <c r="D115" s="115"/>
      <c r="E115" s="3"/>
      <c r="F115" s="3"/>
      <c r="G115" s="3"/>
      <c r="H115" s="3"/>
      <c r="I115" s="3"/>
      <c r="J115" s="62"/>
      <c r="K115" s="3"/>
      <c r="L115" s="3"/>
      <c r="M115" s="64"/>
      <c r="N115" s="64"/>
      <c r="O115" s="64"/>
      <c r="P115" s="64"/>
      <c r="Q115" s="3"/>
      <c r="T115" s="64"/>
      <c r="U115" s="64"/>
      <c r="V115" s="3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</row>
    <row r="116" spans="3:43" s="66" customFormat="1" ht="19.5" customHeight="1">
      <c r="C116" s="3"/>
      <c r="D116" s="115"/>
      <c r="E116" s="3"/>
      <c r="F116" s="3"/>
      <c r="G116" s="3"/>
      <c r="H116" s="3"/>
      <c r="I116" s="3"/>
      <c r="J116" s="62"/>
      <c r="K116" s="3"/>
      <c r="L116" s="3"/>
      <c r="M116" s="64"/>
      <c r="N116" s="64"/>
      <c r="O116" s="64"/>
      <c r="P116" s="64"/>
      <c r="Q116" s="3"/>
      <c r="T116" s="64"/>
      <c r="U116" s="64"/>
      <c r="V116" s="3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</row>
    <row r="117" spans="3:43" s="66" customFormat="1" ht="19.5" customHeight="1">
      <c r="C117" s="3"/>
      <c r="D117" s="115"/>
      <c r="E117" s="3"/>
      <c r="F117" s="3"/>
      <c r="G117" s="3"/>
      <c r="H117" s="3"/>
      <c r="I117" s="3"/>
      <c r="J117" s="62"/>
      <c r="K117" s="3"/>
      <c r="L117" s="3"/>
      <c r="M117" s="64"/>
      <c r="N117" s="64"/>
      <c r="O117" s="64"/>
      <c r="P117" s="64"/>
      <c r="Q117" s="3"/>
      <c r="T117" s="64"/>
      <c r="U117" s="64"/>
      <c r="V117" s="3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</row>
    <row r="118" spans="3:43" s="66" customFormat="1" ht="19.5" customHeight="1">
      <c r="C118" s="3"/>
      <c r="D118" s="115"/>
      <c r="E118" s="3"/>
      <c r="F118" s="3"/>
      <c r="G118" s="3"/>
      <c r="H118" s="3"/>
      <c r="I118" s="3"/>
      <c r="J118" s="62"/>
      <c r="K118" s="3"/>
      <c r="L118" s="3"/>
      <c r="M118" s="64"/>
      <c r="N118" s="64"/>
      <c r="O118" s="64"/>
      <c r="P118" s="64"/>
      <c r="Q118" s="3"/>
      <c r="T118" s="64"/>
      <c r="U118" s="64"/>
      <c r="V118" s="3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</row>
    <row r="119" spans="3:43" s="66" customFormat="1" ht="19.5" customHeight="1">
      <c r="C119" s="3"/>
      <c r="D119" s="115"/>
      <c r="E119" s="3"/>
      <c r="F119" s="3"/>
      <c r="G119" s="3"/>
      <c r="H119" s="3"/>
      <c r="I119" s="3"/>
      <c r="J119" s="62"/>
      <c r="K119" s="3"/>
      <c r="L119" s="3"/>
      <c r="M119" s="64"/>
      <c r="N119" s="64"/>
      <c r="O119" s="64"/>
      <c r="P119" s="64"/>
      <c r="Q119" s="3"/>
      <c r="T119" s="64"/>
      <c r="U119" s="64"/>
      <c r="V119" s="3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</row>
    <row r="120" spans="3:43" s="66" customFormat="1" ht="19.5" customHeight="1">
      <c r="C120" s="3"/>
      <c r="D120" s="115"/>
      <c r="E120" s="3"/>
      <c r="F120" s="3"/>
      <c r="G120" s="3"/>
      <c r="H120" s="3"/>
      <c r="I120" s="3"/>
      <c r="J120" s="62"/>
      <c r="K120" s="3"/>
      <c r="L120" s="3"/>
      <c r="M120" s="64"/>
      <c r="N120" s="64"/>
      <c r="O120" s="64"/>
      <c r="P120" s="64"/>
      <c r="Q120" s="3"/>
      <c r="T120" s="64"/>
      <c r="U120" s="64"/>
      <c r="V120" s="3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</row>
    <row r="121" spans="3:43" s="66" customFormat="1" ht="19.5" customHeight="1">
      <c r="C121" s="3"/>
      <c r="D121" s="115"/>
      <c r="E121" s="3"/>
      <c r="F121" s="3"/>
      <c r="G121" s="3"/>
      <c r="H121" s="3"/>
      <c r="I121" s="3"/>
      <c r="J121" s="62"/>
      <c r="K121" s="3"/>
      <c r="L121" s="3"/>
      <c r="M121" s="64"/>
      <c r="N121" s="64"/>
      <c r="O121" s="64"/>
      <c r="P121" s="64"/>
      <c r="Q121" s="3"/>
      <c r="T121" s="64"/>
      <c r="U121" s="64"/>
      <c r="V121" s="3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</row>
    <row r="122" spans="3:43" s="66" customFormat="1" ht="19.5" customHeight="1">
      <c r="C122" s="3"/>
      <c r="D122" s="115"/>
      <c r="E122" s="3"/>
      <c r="F122" s="3"/>
      <c r="G122" s="3"/>
      <c r="H122" s="3"/>
      <c r="I122" s="3"/>
      <c r="J122" s="62"/>
      <c r="K122" s="3"/>
      <c r="L122" s="3"/>
      <c r="M122" s="64"/>
      <c r="N122" s="64"/>
      <c r="O122" s="64"/>
      <c r="P122" s="64"/>
      <c r="Q122" s="3"/>
      <c r="T122" s="64"/>
      <c r="U122" s="64"/>
      <c r="V122" s="3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</row>
    <row r="123" spans="3:43" s="66" customFormat="1" ht="19.5" customHeight="1">
      <c r="C123" s="3"/>
      <c r="D123" s="115"/>
      <c r="E123" s="3"/>
      <c r="F123" s="3"/>
      <c r="G123" s="3"/>
      <c r="H123" s="3"/>
      <c r="I123" s="3"/>
      <c r="J123" s="62"/>
      <c r="K123" s="3"/>
      <c r="L123" s="3"/>
      <c r="M123" s="64"/>
      <c r="N123" s="64"/>
      <c r="O123" s="64"/>
      <c r="P123" s="64"/>
      <c r="Q123" s="3"/>
      <c r="T123" s="64"/>
      <c r="U123" s="64"/>
      <c r="V123" s="3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</row>
    <row r="124" spans="3:43" s="66" customFormat="1" ht="19.5" customHeight="1">
      <c r="C124" s="3"/>
      <c r="D124" s="115"/>
      <c r="E124" s="3"/>
      <c r="F124" s="3"/>
      <c r="G124" s="3"/>
      <c r="H124" s="3"/>
      <c r="I124" s="3"/>
      <c r="J124" s="62"/>
      <c r="K124" s="3"/>
      <c r="L124" s="3"/>
      <c r="M124" s="64"/>
      <c r="N124" s="64"/>
      <c r="O124" s="64"/>
      <c r="P124" s="64"/>
      <c r="Q124" s="3"/>
      <c r="T124" s="64"/>
      <c r="U124" s="64"/>
      <c r="V124" s="3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</row>
    <row r="125" spans="3:43" s="66" customFormat="1" ht="19.5" customHeight="1">
      <c r="C125" s="3"/>
      <c r="D125" s="115"/>
      <c r="E125" s="3"/>
      <c r="F125" s="3"/>
      <c r="G125" s="3"/>
      <c r="H125" s="3"/>
      <c r="I125" s="3"/>
      <c r="J125" s="62"/>
      <c r="K125" s="3"/>
      <c r="L125" s="3"/>
      <c r="M125" s="64"/>
      <c r="N125" s="64"/>
      <c r="O125" s="64"/>
      <c r="P125" s="64"/>
      <c r="Q125" s="3"/>
      <c r="T125" s="64"/>
      <c r="U125" s="64"/>
      <c r="V125" s="3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</row>
    <row r="126" spans="3:43" s="66" customFormat="1" ht="19.5" customHeight="1">
      <c r="C126" s="3"/>
      <c r="D126" s="115"/>
      <c r="E126" s="3"/>
      <c r="F126" s="3"/>
      <c r="G126" s="3"/>
      <c r="H126" s="3"/>
      <c r="I126" s="3"/>
      <c r="J126" s="62"/>
      <c r="K126" s="3"/>
      <c r="L126" s="3"/>
      <c r="M126" s="64"/>
      <c r="N126" s="64"/>
      <c r="O126" s="64"/>
      <c r="P126" s="64"/>
      <c r="Q126" s="3"/>
      <c r="T126" s="64"/>
      <c r="U126" s="64"/>
      <c r="V126" s="3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</row>
    <row r="127" spans="3:43" s="66" customFormat="1" ht="19.5" customHeight="1">
      <c r="C127" s="3"/>
      <c r="D127" s="115"/>
      <c r="E127" s="3"/>
      <c r="F127" s="3"/>
      <c r="G127" s="3"/>
      <c r="H127" s="3"/>
      <c r="I127" s="3"/>
      <c r="J127" s="62"/>
      <c r="K127" s="3"/>
      <c r="L127" s="3"/>
      <c r="M127" s="64"/>
      <c r="N127" s="64"/>
      <c r="O127" s="64"/>
      <c r="P127" s="64"/>
      <c r="Q127" s="3"/>
      <c r="T127" s="64"/>
      <c r="U127" s="64"/>
      <c r="V127" s="3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</row>
    <row r="128" spans="3:43" s="66" customFormat="1" ht="19.5" customHeight="1">
      <c r="C128" s="3"/>
      <c r="D128" s="115"/>
      <c r="E128" s="3"/>
      <c r="F128" s="3"/>
      <c r="G128" s="3"/>
      <c r="H128" s="3"/>
      <c r="I128" s="3"/>
      <c r="J128" s="62"/>
      <c r="K128" s="3"/>
      <c r="L128" s="3"/>
      <c r="M128" s="64"/>
      <c r="N128" s="64"/>
      <c r="O128" s="64"/>
      <c r="P128" s="64"/>
      <c r="Q128" s="3"/>
      <c r="T128" s="64"/>
      <c r="U128" s="64"/>
      <c r="V128" s="3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</row>
    <row r="129" spans="3:43" s="66" customFormat="1" ht="19.5" customHeight="1">
      <c r="C129" s="3"/>
      <c r="D129" s="115"/>
      <c r="E129" s="3"/>
      <c r="F129" s="3"/>
      <c r="G129" s="3"/>
      <c r="H129" s="3"/>
      <c r="I129" s="3"/>
      <c r="J129" s="62"/>
      <c r="K129" s="3"/>
      <c r="L129" s="3"/>
      <c r="M129" s="64"/>
      <c r="N129" s="64"/>
      <c r="O129" s="64"/>
      <c r="P129" s="64"/>
      <c r="Q129" s="3"/>
      <c r="T129" s="64"/>
      <c r="U129" s="64"/>
      <c r="V129" s="3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</row>
    <row r="130" spans="3:43" s="66" customFormat="1" ht="19.5" customHeight="1">
      <c r="C130" s="3"/>
      <c r="D130" s="115"/>
      <c r="E130" s="3"/>
      <c r="F130" s="3"/>
      <c r="G130" s="3"/>
      <c r="H130" s="3"/>
      <c r="I130" s="3"/>
      <c r="J130" s="62"/>
      <c r="K130" s="3"/>
      <c r="L130" s="3"/>
      <c r="M130" s="64"/>
      <c r="N130" s="64"/>
      <c r="O130" s="64"/>
      <c r="P130" s="64"/>
      <c r="Q130" s="3"/>
      <c r="T130" s="64"/>
      <c r="U130" s="64"/>
      <c r="V130" s="3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</row>
    <row r="131" spans="3:43" s="66" customFormat="1" ht="19.5" customHeight="1">
      <c r="C131" s="3"/>
      <c r="D131" s="115"/>
      <c r="E131" s="3"/>
      <c r="F131" s="3"/>
      <c r="G131" s="3"/>
      <c r="H131" s="3"/>
      <c r="I131" s="3"/>
      <c r="J131" s="62"/>
      <c r="K131" s="3"/>
      <c r="L131" s="3"/>
      <c r="M131" s="64"/>
      <c r="N131" s="64"/>
      <c r="O131" s="64"/>
      <c r="P131" s="64"/>
      <c r="Q131" s="3"/>
      <c r="T131" s="64"/>
      <c r="U131" s="64"/>
      <c r="V131" s="3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</row>
    <row r="132" spans="3:43" s="66" customFormat="1" ht="19.5" customHeight="1">
      <c r="C132" s="3"/>
      <c r="D132" s="115"/>
      <c r="E132" s="3"/>
      <c r="F132" s="3"/>
      <c r="G132" s="3"/>
      <c r="H132" s="3"/>
      <c r="I132" s="3"/>
      <c r="J132" s="62"/>
      <c r="K132" s="3"/>
      <c r="L132" s="3"/>
      <c r="M132" s="64"/>
      <c r="N132" s="64"/>
      <c r="O132" s="64"/>
      <c r="P132" s="64"/>
      <c r="Q132" s="3"/>
      <c r="T132" s="64"/>
      <c r="U132" s="64"/>
      <c r="V132" s="3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</row>
    <row r="133" spans="3:43" s="66" customFormat="1" ht="19.5" customHeight="1">
      <c r="C133" s="3"/>
      <c r="D133" s="115"/>
      <c r="E133" s="3"/>
      <c r="F133" s="3"/>
      <c r="G133" s="3"/>
      <c r="H133" s="3"/>
      <c r="I133" s="3"/>
      <c r="J133" s="62"/>
      <c r="K133" s="3"/>
      <c r="L133" s="3"/>
      <c r="M133" s="64"/>
      <c r="N133" s="64"/>
      <c r="O133" s="64"/>
      <c r="P133" s="64"/>
      <c r="Q133" s="3"/>
      <c r="T133" s="64"/>
      <c r="U133" s="64"/>
      <c r="V133" s="3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</row>
    <row r="134" spans="3:43" s="66" customFormat="1" ht="19.5" customHeight="1">
      <c r="C134" s="3"/>
      <c r="D134" s="115"/>
      <c r="E134" s="3"/>
      <c r="F134" s="3"/>
      <c r="G134" s="3"/>
      <c r="H134" s="3"/>
      <c r="I134" s="3"/>
      <c r="J134" s="62"/>
      <c r="K134" s="3"/>
      <c r="L134" s="3"/>
      <c r="M134" s="64"/>
      <c r="N134" s="64"/>
      <c r="O134" s="64"/>
      <c r="P134" s="64"/>
      <c r="Q134" s="3"/>
      <c r="T134" s="64"/>
      <c r="U134" s="64"/>
      <c r="V134" s="3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</row>
    <row r="135" spans="3:43" s="66" customFormat="1" ht="19.5" customHeight="1">
      <c r="C135" s="3"/>
      <c r="D135" s="115"/>
      <c r="E135" s="3"/>
      <c r="F135" s="3"/>
      <c r="G135" s="3"/>
      <c r="H135" s="3"/>
      <c r="I135" s="3"/>
      <c r="J135" s="62"/>
      <c r="K135" s="3"/>
      <c r="L135" s="3"/>
      <c r="M135" s="64"/>
      <c r="N135" s="64"/>
      <c r="O135" s="64"/>
      <c r="P135" s="64"/>
      <c r="Q135" s="3"/>
      <c r="T135" s="64"/>
      <c r="U135" s="64"/>
      <c r="V135" s="3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</row>
    <row r="136" spans="3:43" s="66" customFormat="1" ht="19.5" customHeight="1">
      <c r="C136" s="3"/>
      <c r="D136" s="115"/>
      <c r="E136" s="3"/>
      <c r="F136" s="3"/>
      <c r="G136" s="3"/>
      <c r="H136" s="3"/>
      <c r="I136" s="3"/>
      <c r="J136" s="62"/>
      <c r="K136" s="3"/>
      <c r="L136" s="3"/>
      <c r="M136" s="64"/>
      <c r="N136" s="64"/>
      <c r="O136" s="64"/>
      <c r="P136" s="64"/>
      <c r="Q136" s="3"/>
      <c r="T136" s="64"/>
      <c r="U136" s="64"/>
      <c r="V136" s="3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</row>
    <row r="137" spans="3:43" s="66" customFormat="1" ht="19.5" customHeight="1">
      <c r="C137" s="3"/>
      <c r="D137" s="115"/>
      <c r="E137" s="3"/>
      <c r="F137" s="3"/>
      <c r="G137" s="3"/>
      <c r="H137" s="3"/>
      <c r="I137" s="3"/>
      <c r="J137" s="62"/>
      <c r="K137" s="3"/>
      <c r="L137" s="3"/>
      <c r="M137" s="64"/>
      <c r="N137" s="64"/>
      <c r="O137" s="64"/>
      <c r="P137" s="64"/>
      <c r="Q137" s="3"/>
      <c r="T137" s="64"/>
      <c r="U137" s="64"/>
      <c r="V137" s="3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</row>
    <row r="138" spans="3:43" s="66" customFormat="1" ht="19.5" customHeight="1">
      <c r="C138" s="3"/>
      <c r="D138" s="115"/>
      <c r="E138" s="3"/>
      <c r="F138" s="3"/>
      <c r="G138" s="3"/>
      <c r="H138" s="3"/>
      <c r="I138" s="3"/>
      <c r="J138" s="62"/>
      <c r="K138" s="3"/>
      <c r="L138" s="3"/>
      <c r="M138" s="64"/>
      <c r="N138" s="64"/>
      <c r="O138" s="64"/>
      <c r="P138" s="64"/>
      <c r="Q138" s="3"/>
      <c r="T138" s="64"/>
      <c r="U138" s="64"/>
      <c r="V138" s="3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</row>
    <row r="139" spans="3:43" s="66" customFormat="1" ht="19.5" customHeight="1">
      <c r="C139" s="3"/>
      <c r="D139" s="115"/>
      <c r="E139" s="3"/>
      <c r="F139" s="3"/>
      <c r="G139" s="3"/>
      <c r="H139" s="3"/>
      <c r="I139" s="3"/>
      <c r="J139" s="62"/>
      <c r="K139" s="3"/>
      <c r="L139" s="3"/>
      <c r="M139" s="64"/>
      <c r="N139" s="64"/>
      <c r="O139" s="64"/>
      <c r="P139" s="64"/>
      <c r="Q139" s="3"/>
      <c r="T139" s="64"/>
      <c r="U139" s="64"/>
      <c r="V139" s="3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</row>
    <row r="140" spans="3:43" s="66" customFormat="1" ht="19.5" customHeight="1">
      <c r="C140" s="3"/>
      <c r="D140" s="115"/>
      <c r="E140" s="3"/>
      <c r="F140" s="3"/>
      <c r="G140" s="3"/>
      <c r="H140" s="3"/>
      <c r="I140" s="3"/>
      <c r="J140" s="62"/>
      <c r="K140" s="3"/>
      <c r="L140" s="3"/>
      <c r="M140" s="64"/>
      <c r="N140" s="64"/>
      <c r="O140" s="64"/>
      <c r="P140" s="64"/>
      <c r="Q140" s="3"/>
      <c r="T140" s="64"/>
      <c r="U140" s="64"/>
      <c r="V140" s="3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</row>
    <row r="141" spans="3:43" s="66" customFormat="1" ht="19.5" customHeight="1">
      <c r="C141" s="3"/>
      <c r="D141" s="115"/>
      <c r="E141" s="3"/>
      <c r="F141" s="3"/>
      <c r="G141" s="3"/>
      <c r="H141" s="3"/>
      <c r="I141" s="3"/>
      <c r="J141" s="62"/>
      <c r="K141" s="3"/>
      <c r="L141" s="3"/>
      <c r="M141" s="64"/>
      <c r="N141" s="64"/>
      <c r="O141" s="64"/>
      <c r="P141" s="64"/>
      <c r="Q141" s="3"/>
      <c r="T141" s="64"/>
      <c r="U141" s="64"/>
      <c r="V141" s="3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</row>
    <row r="142" spans="3:43" s="66" customFormat="1" ht="19.5" customHeight="1">
      <c r="C142" s="3"/>
      <c r="D142" s="115"/>
      <c r="E142" s="3"/>
      <c r="F142" s="3"/>
      <c r="G142" s="3"/>
      <c r="H142" s="3"/>
      <c r="I142" s="3"/>
      <c r="J142" s="62"/>
      <c r="K142" s="3"/>
      <c r="L142" s="3"/>
      <c r="M142" s="64"/>
      <c r="N142" s="64"/>
      <c r="O142" s="64"/>
      <c r="P142" s="64"/>
      <c r="Q142" s="3"/>
      <c r="T142" s="64"/>
      <c r="U142" s="64"/>
      <c r="V142" s="3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</row>
    <row r="143" spans="3:43" s="66" customFormat="1" ht="19.5" customHeight="1">
      <c r="C143" s="3"/>
      <c r="D143" s="115"/>
      <c r="E143" s="3"/>
      <c r="F143" s="3"/>
      <c r="G143" s="3"/>
      <c r="H143" s="3"/>
      <c r="I143" s="3"/>
      <c r="J143" s="62"/>
      <c r="K143" s="3"/>
      <c r="L143" s="3"/>
      <c r="M143" s="64"/>
      <c r="N143" s="64"/>
      <c r="O143" s="64"/>
      <c r="P143" s="64"/>
      <c r="Q143" s="3"/>
      <c r="T143" s="64"/>
      <c r="U143" s="64"/>
      <c r="V143" s="3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</row>
    <row r="144" spans="3:43" s="66" customFormat="1" ht="19.5" customHeight="1">
      <c r="C144" s="3"/>
      <c r="D144" s="115"/>
      <c r="E144" s="3"/>
      <c r="F144" s="3"/>
      <c r="G144" s="3"/>
      <c r="H144" s="3"/>
      <c r="I144" s="3"/>
      <c r="J144" s="62"/>
      <c r="K144" s="3"/>
      <c r="L144" s="3"/>
      <c r="M144" s="64"/>
      <c r="N144" s="64"/>
      <c r="O144" s="64"/>
      <c r="P144" s="64"/>
      <c r="Q144" s="3"/>
      <c r="T144" s="64"/>
      <c r="U144" s="64"/>
      <c r="V144" s="3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</row>
    <row r="145" spans="3:43" s="66" customFormat="1" ht="19.5" customHeight="1">
      <c r="C145" s="3"/>
      <c r="D145" s="115"/>
      <c r="E145" s="3"/>
      <c r="F145" s="3"/>
      <c r="G145" s="3"/>
      <c r="H145" s="3"/>
      <c r="I145" s="3"/>
      <c r="J145" s="62"/>
      <c r="K145" s="3"/>
      <c r="L145" s="3"/>
      <c r="M145" s="64"/>
      <c r="N145" s="64"/>
      <c r="O145" s="64"/>
      <c r="P145" s="64"/>
      <c r="Q145" s="3"/>
      <c r="T145" s="64"/>
      <c r="U145" s="64"/>
      <c r="V145" s="3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</row>
    <row r="146" spans="3:43" s="66" customFormat="1" ht="19.5" customHeight="1">
      <c r="C146" s="3"/>
      <c r="D146" s="115"/>
      <c r="E146" s="3"/>
      <c r="F146" s="3"/>
      <c r="G146" s="3"/>
      <c r="H146" s="3"/>
      <c r="I146" s="3"/>
      <c r="J146" s="62"/>
      <c r="K146" s="3"/>
      <c r="L146" s="3"/>
      <c r="M146" s="64"/>
      <c r="N146" s="64"/>
      <c r="O146" s="64"/>
      <c r="P146" s="64"/>
      <c r="Q146" s="3"/>
      <c r="T146" s="64"/>
      <c r="U146" s="64"/>
      <c r="V146" s="3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</row>
    <row r="147" spans="3:43" s="66" customFormat="1" ht="19.5" customHeight="1">
      <c r="C147" s="3"/>
      <c r="D147" s="115"/>
      <c r="E147" s="3"/>
      <c r="F147" s="3"/>
      <c r="G147" s="3"/>
      <c r="H147" s="3"/>
      <c r="I147" s="3"/>
      <c r="J147" s="62"/>
      <c r="K147" s="3"/>
      <c r="L147" s="3"/>
      <c r="M147" s="64"/>
      <c r="N147" s="64"/>
      <c r="O147" s="64"/>
      <c r="P147" s="64"/>
      <c r="Q147" s="3"/>
      <c r="T147" s="64"/>
      <c r="U147" s="64"/>
      <c r="V147" s="3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</row>
    <row r="148" spans="3:43" s="66" customFormat="1" ht="19.5" customHeight="1">
      <c r="C148" s="3"/>
      <c r="D148" s="115"/>
      <c r="E148" s="3"/>
      <c r="F148" s="3"/>
      <c r="G148" s="3"/>
      <c r="H148" s="3"/>
      <c r="I148" s="3"/>
      <c r="J148" s="62"/>
      <c r="K148" s="3"/>
      <c r="L148" s="3"/>
      <c r="M148" s="64"/>
      <c r="N148" s="64"/>
      <c r="O148" s="64"/>
      <c r="P148" s="64"/>
      <c r="Q148" s="3"/>
      <c r="T148" s="64"/>
      <c r="U148" s="64"/>
      <c r="V148" s="3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</row>
    <row r="149" spans="3:43" s="66" customFormat="1" ht="19.5" customHeight="1">
      <c r="C149" s="3"/>
      <c r="D149" s="115"/>
      <c r="E149" s="3"/>
      <c r="F149" s="3"/>
      <c r="G149" s="3"/>
      <c r="H149" s="3"/>
      <c r="I149" s="3"/>
      <c r="J149" s="62"/>
      <c r="K149" s="3"/>
      <c r="L149" s="3"/>
      <c r="M149" s="64"/>
      <c r="N149" s="64"/>
      <c r="O149" s="64"/>
      <c r="P149" s="64"/>
      <c r="Q149" s="3"/>
      <c r="T149" s="64"/>
      <c r="U149" s="64"/>
      <c r="V149" s="3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</row>
    <row r="150" spans="3:43" s="66" customFormat="1" ht="19.5" customHeight="1">
      <c r="C150" s="3"/>
      <c r="D150" s="115"/>
      <c r="E150" s="3"/>
      <c r="F150" s="3"/>
      <c r="G150" s="3"/>
      <c r="H150" s="3"/>
      <c r="I150" s="3"/>
      <c r="J150" s="62"/>
      <c r="K150" s="3"/>
      <c r="L150" s="3"/>
      <c r="M150" s="64"/>
      <c r="N150" s="64"/>
      <c r="O150" s="64"/>
      <c r="P150" s="64"/>
      <c r="Q150" s="3"/>
      <c r="T150" s="64"/>
      <c r="U150" s="64"/>
      <c r="V150" s="3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</row>
    <row r="151" spans="3:43" s="66" customFormat="1" ht="19.5" customHeight="1">
      <c r="C151" s="3"/>
      <c r="D151" s="115"/>
      <c r="E151" s="3"/>
      <c r="F151" s="3"/>
      <c r="G151" s="3"/>
      <c r="H151" s="3"/>
      <c r="I151" s="3"/>
      <c r="J151" s="62"/>
      <c r="K151" s="3"/>
      <c r="L151" s="3"/>
      <c r="M151" s="64"/>
      <c r="N151" s="64"/>
      <c r="O151" s="64"/>
      <c r="P151" s="64"/>
      <c r="Q151" s="3"/>
      <c r="T151" s="64"/>
      <c r="U151" s="64"/>
      <c r="V151" s="3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</row>
    <row r="152" spans="3:43" s="66" customFormat="1" ht="19.5" customHeight="1">
      <c r="C152" s="3"/>
      <c r="D152" s="115"/>
      <c r="E152" s="3"/>
      <c r="F152" s="3"/>
      <c r="G152" s="3"/>
      <c r="H152" s="3"/>
      <c r="I152" s="3"/>
      <c r="J152" s="62"/>
      <c r="K152" s="3"/>
      <c r="L152" s="3"/>
      <c r="M152" s="64"/>
      <c r="N152" s="64"/>
      <c r="O152" s="64"/>
      <c r="P152" s="64"/>
      <c r="Q152" s="3"/>
      <c r="T152" s="64"/>
      <c r="U152" s="64"/>
      <c r="V152" s="3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</row>
    <row r="153" spans="3:43" s="66" customFormat="1" ht="19.5" customHeight="1">
      <c r="C153" s="3"/>
      <c r="D153" s="115"/>
      <c r="E153" s="3"/>
      <c r="F153" s="3"/>
      <c r="G153" s="3"/>
      <c r="H153" s="3"/>
      <c r="I153" s="3"/>
      <c r="J153" s="62"/>
      <c r="K153" s="3"/>
      <c r="L153" s="3"/>
      <c r="M153" s="64"/>
      <c r="N153" s="64"/>
      <c r="O153" s="64"/>
      <c r="P153" s="64"/>
      <c r="Q153" s="3"/>
      <c r="T153" s="64"/>
      <c r="U153" s="64"/>
      <c r="V153" s="3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</row>
    <row r="154" spans="3:43" s="66" customFormat="1" ht="19.5" customHeight="1">
      <c r="C154" s="3"/>
      <c r="D154" s="115"/>
      <c r="E154" s="3"/>
      <c r="F154" s="3"/>
      <c r="G154" s="3"/>
      <c r="H154" s="3"/>
      <c r="I154" s="3"/>
      <c r="J154" s="62"/>
      <c r="K154" s="3"/>
      <c r="L154" s="3"/>
      <c r="M154" s="64"/>
      <c r="N154" s="64"/>
      <c r="O154" s="64"/>
      <c r="P154" s="64"/>
      <c r="Q154" s="3"/>
      <c r="T154" s="64"/>
      <c r="U154" s="64"/>
      <c r="V154" s="3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</row>
    <row r="155" spans="3:43" s="66" customFormat="1" ht="19.5" customHeight="1">
      <c r="C155" s="3"/>
      <c r="D155" s="115"/>
      <c r="E155" s="3"/>
      <c r="F155" s="3"/>
      <c r="G155" s="3"/>
      <c r="H155" s="3"/>
      <c r="I155" s="3"/>
      <c r="J155" s="62"/>
      <c r="K155" s="3"/>
      <c r="L155" s="3"/>
      <c r="M155" s="64"/>
      <c r="N155" s="64"/>
      <c r="O155" s="64"/>
      <c r="P155" s="64"/>
      <c r="Q155" s="3"/>
      <c r="T155" s="64"/>
      <c r="U155" s="64"/>
      <c r="V155" s="3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</row>
    <row r="156" spans="3:43" s="66" customFormat="1" ht="19.5" customHeight="1">
      <c r="C156" s="3"/>
      <c r="D156" s="115"/>
      <c r="E156" s="3"/>
      <c r="F156" s="3"/>
      <c r="G156" s="3"/>
      <c r="H156" s="3"/>
      <c r="I156" s="3"/>
      <c r="J156" s="62"/>
      <c r="K156" s="3"/>
      <c r="L156" s="3"/>
      <c r="M156" s="64"/>
      <c r="N156" s="64"/>
      <c r="O156" s="64"/>
      <c r="P156" s="64"/>
      <c r="Q156" s="3"/>
      <c r="T156" s="64"/>
      <c r="U156" s="64"/>
      <c r="V156" s="3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</row>
    <row r="157" spans="3:43" s="66" customFormat="1" ht="19.5" customHeight="1">
      <c r="C157" s="3"/>
      <c r="D157" s="115"/>
      <c r="E157" s="3"/>
      <c r="F157" s="3"/>
      <c r="G157" s="3"/>
      <c r="H157" s="3"/>
      <c r="I157" s="3"/>
      <c r="J157" s="62"/>
      <c r="K157" s="3"/>
      <c r="L157" s="3"/>
      <c r="M157" s="64"/>
      <c r="N157" s="64"/>
      <c r="O157" s="64"/>
      <c r="P157" s="64"/>
      <c r="Q157" s="3"/>
      <c r="T157" s="64"/>
      <c r="U157" s="64"/>
      <c r="V157" s="3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</row>
    <row r="158" spans="3:43" s="66" customFormat="1" ht="19.5" customHeight="1">
      <c r="C158" s="3"/>
      <c r="D158" s="115"/>
      <c r="E158" s="3"/>
      <c r="F158" s="3"/>
      <c r="G158" s="3"/>
      <c r="H158" s="3"/>
      <c r="I158" s="3"/>
      <c r="J158" s="62"/>
      <c r="K158" s="3"/>
      <c r="L158" s="3"/>
      <c r="M158" s="64"/>
      <c r="N158" s="64"/>
      <c r="O158" s="64"/>
      <c r="P158" s="64"/>
      <c r="Q158" s="3"/>
      <c r="T158" s="64"/>
      <c r="U158" s="64"/>
      <c r="V158" s="3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</row>
    <row r="159" spans="3:43" s="66" customFormat="1" ht="19.5" customHeight="1">
      <c r="C159" s="3"/>
      <c r="D159" s="115"/>
      <c r="E159" s="3"/>
      <c r="F159" s="3"/>
      <c r="G159" s="3"/>
      <c r="H159" s="3"/>
      <c r="I159" s="3"/>
      <c r="J159" s="62"/>
      <c r="K159" s="3"/>
      <c r="L159" s="3"/>
      <c r="M159" s="64"/>
      <c r="N159" s="64"/>
      <c r="O159" s="64"/>
      <c r="P159" s="64"/>
      <c r="Q159" s="3"/>
      <c r="T159" s="64"/>
      <c r="U159" s="64"/>
      <c r="V159" s="3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</row>
    <row r="160" spans="3:43" s="66" customFormat="1" ht="19.5" customHeight="1">
      <c r="C160" s="3"/>
      <c r="D160" s="115"/>
      <c r="E160" s="3"/>
      <c r="F160" s="3"/>
      <c r="G160" s="3"/>
      <c r="H160" s="3"/>
      <c r="I160" s="3"/>
      <c r="J160" s="62"/>
      <c r="K160" s="3"/>
      <c r="L160" s="3"/>
      <c r="M160" s="64"/>
      <c r="N160" s="64"/>
      <c r="O160" s="64"/>
      <c r="P160" s="64"/>
      <c r="Q160" s="3"/>
      <c r="T160" s="64"/>
      <c r="U160" s="64"/>
      <c r="V160" s="3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</row>
    <row r="161" spans="3:43" s="66" customFormat="1" ht="19.5" customHeight="1">
      <c r="C161" s="3"/>
      <c r="D161" s="115"/>
      <c r="E161" s="3"/>
      <c r="F161" s="3"/>
      <c r="G161" s="3"/>
      <c r="H161" s="3"/>
      <c r="I161" s="3"/>
      <c r="J161" s="62"/>
      <c r="K161" s="3"/>
      <c r="L161" s="3"/>
      <c r="M161" s="64"/>
      <c r="N161" s="64"/>
      <c r="O161" s="64"/>
      <c r="P161" s="64"/>
      <c r="Q161" s="3"/>
      <c r="T161" s="64"/>
      <c r="U161" s="64"/>
      <c r="V161" s="3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</row>
    <row r="162" spans="3:43" s="66" customFormat="1" ht="19.5" customHeight="1">
      <c r="C162" s="3"/>
      <c r="D162" s="115"/>
      <c r="E162" s="3"/>
      <c r="F162" s="3"/>
      <c r="G162" s="3"/>
      <c r="H162" s="3"/>
      <c r="I162" s="3"/>
      <c r="J162" s="62"/>
      <c r="K162" s="3"/>
      <c r="L162" s="3"/>
      <c r="M162" s="64"/>
      <c r="N162" s="64"/>
      <c r="O162" s="64"/>
      <c r="P162" s="64"/>
      <c r="Q162" s="3"/>
      <c r="T162" s="64"/>
      <c r="U162" s="64"/>
      <c r="V162" s="3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</row>
    <row r="163" spans="3:43" s="66" customFormat="1" ht="19.5" customHeight="1">
      <c r="C163" s="3"/>
      <c r="D163" s="115"/>
      <c r="E163" s="3"/>
      <c r="F163" s="3"/>
      <c r="G163" s="3"/>
      <c r="H163" s="3"/>
      <c r="I163" s="3"/>
      <c r="J163" s="62"/>
      <c r="K163" s="3"/>
      <c r="L163" s="3"/>
      <c r="M163" s="64"/>
      <c r="N163" s="64"/>
      <c r="O163" s="64"/>
      <c r="P163" s="64"/>
      <c r="Q163" s="3"/>
      <c r="T163" s="64"/>
      <c r="U163" s="64"/>
      <c r="V163" s="3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</row>
    <row r="164" spans="3:43" s="66" customFormat="1" ht="19.5" customHeight="1">
      <c r="C164" s="3"/>
      <c r="D164" s="115"/>
      <c r="E164" s="3"/>
      <c r="F164" s="3"/>
      <c r="G164" s="3"/>
      <c r="H164" s="3"/>
      <c r="I164" s="3"/>
      <c r="J164" s="62"/>
      <c r="K164" s="3"/>
      <c r="L164" s="3"/>
      <c r="M164" s="64"/>
      <c r="N164" s="64"/>
      <c r="O164" s="64"/>
      <c r="P164" s="64"/>
      <c r="Q164" s="3"/>
      <c r="T164" s="64"/>
      <c r="U164" s="64"/>
      <c r="V164" s="3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</row>
    <row r="165" spans="3:43" s="66" customFormat="1" ht="19.5" customHeight="1">
      <c r="C165" s="3"/>
      <c r="D165" s="115"/>
      <c r="E165" s="3"/>
      <c r="F165" s="3"/>
      <c r="G165" s="3"/>
      <c r="H165" s="3"/>
      <c r="I165" s="3"/>
      <c r="J165" s="62"/>
      <c r="K165" s="3"/>
      <c r="L165" s="3"/>
      <c r="M165" s="64"/>
      <c r="N165" s="64"/>
      <c r="O165" s="64"/>
      <c r="P165" s="64"/>
      <c r="Q165" s="3"/>
      <c r="T165" s="64"/>
      <c r="U165" s="64"/>
      <c r="V165" s="3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</row>
    <row r="166" spans="3:43" s="66" customFormat="1" ht="19.5" customHeight="1">
      <c r="C166" s="3"/>
      <c r="D166" s="115"/>
      <c r="E166" s="3"/>
      <c r="F166" s="3"/>
      <c r="G166" s="3"/>
      <c r="H166" s="3"/>
      <c r="I166" s="3"/>
      <c r="J166" s="62"/>
      <c r="K166" s="3"/>
      <c r="L166" s="3"/>
      <c r="M166" s="64"/>
      <c r="N166" s="64"/>
      <c r="O166" s="64"/>
      <c r="P166" s="64"/>
      <c r="Q166" s="3"/>
      <c r="T166" s="64"/>
      <c r="U166" s="64"/>
      <c r="V166" s="3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</row>
    <row r="167" spans="3:43" s="66" customFormat="1" ht="19.5" customHeight="1">
      <c r="C167" s="3"/>
      <c r="D167" s="115"/>
      <c r="E167" s="3"/>
      <c r="F167" s="3"/>
      <c r="G167" s="3"/>
      <c r="H167" s="3"/>
      <c r="I167" s="3"/>
      <c r="J167" s="62"/>
      <c r="K167" s="3"/>
      <c r="L167" s="3"/>
      <c r="M167" s="64"/>
      <c r="N167" s="64"/>
      <c r="O167" s="64"/>
      <c r="P167" s="64"/>
      <c r="Q167" s="3"/>
      <c r="T167" s="64"/>
      <c r="U167" s="64"/>
      <c r="V167" s="3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</row>
    <row r="168" spans="3:43" s="66" customFormat="1" ht="19.5" customHeight="1">
      <c r="C168" s="3"/>
      <c r="D168" s="115"/>
      <c r="E168" s="3"/>
      <c r="F168" s="3"/>
      <c r="G168" s="3"/>
      <c r="H168" s="3"/>
      <c r="I168" s="3"/>
      <c r="J168" s="62"/>
      <c r="K168" s="3"/>
      <c r="L168" s="3"/>
      <c r="M168" s="64"/>
      <c r="N168" s="64"/>
      <c r="O168" s="64"/>
      <c r="P168" s="64"/>
      <c r="Q168" s="3"/>
      <c r="T168" s="64"/>
      <c r="U168" s="64"/>
      <c r="V168" s="3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</row>
    <row r="169" spans="3:43" s="66" customFormat="1" ht="19.5" customHeight="1">
      <c r="C169" s="3"/>
      <c r="D169" s="115"/>
      <c r="E169" s="3"/>
      <c r="F169" s="3"/>
      <c r="G169" s="3"/>
      <c r="H169" s="3"/>
      <c r="I169" s="3"/>
      <c r="J169" s="62"/>
      <c r="K169" s="3"/>
      <c r="L169" s="3"/>
      <c r="M169" s="64"/>
      <c r="N169" s="64"/>
      <c r="O169" s="64"/>
      <c r="P169" s="64"/>
      <c r="Q169" s="3"/>
      <c r="T169" s="64"/>
      <c r="U169" s="64"/>
      <c r="V169" s="3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</row>
    <row r="170" spans="3:43" s="66" customFormat="1" ht="19.5" customHeight="1">
      <c r="C170" s="3"/>
      <c r="D170" s="115"/>
      <c r="E170" s="3"/>
      <c r="F170" s="3"/>
      <c r="G170" s="3"/>
      <c r="H170" s="3"/>
      <c r="I170" s="3"/>
      <c r="J170" s="62"/>
      <c r="K170" s="3"/>
      <c r="L170" s="3"/>
      <c r="M170" s="64"/>
      <c r="N170" s="64"/>
      <c r="O170" s="64"/>
      <c r="P170" s="64"/>
      <c r="Q170" s="3"/>
      <c r="T170" s="64"/>
      <c r="U170" s="64"/>
      <c r="V170" s="3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</row>
    <row r="171" spans="3:43" s="66" customFormat="1" ht="19.5" customHeight="1">
      <c r="C171" s="3"/>
      <c r="D171" s="115"/>
      <c r="E171" s="3"/>
      <c r="F171" s="3"/>
      <c r="G171" s="3"/>
      <c r="H171" s="3"/>
      <c r="I171" s="3"/>
      <c r="J171" s="62"/>
      <c r="K171" s="3"/>
      <c r="L171" s="3"/>
      <c r="M171" s="64"/>
      <c r="N171" s="64"/>
      <c r="O171" s="64"/>
      <c r="P171" s="64"/>
      <c r="Q171" s="3"/>
      <c r="T171" s="64"/>
      <c r="U171" s="64"/>
      <c r="V171" s="3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</row>
    <row r="172" spans="3:43" s="66" customFormat="1" ht="19.5" customHeight="1">
      <c r="C172" s="3"/>
      <c r="D172" s="115"/>
      <c r="E172" s="3"/>
      <c r="F172" s="3"/>
      <c r="G172" s="3"/>
      <c r="H172" s="3"/>
      <c r="I172" s="3"/>
      <c r="J172" s="62"/>
      <c r="K172" s="3"/>
      <c r="L172" s="3"/>
      <c r="M172" s="64"/>
      <c r="N172" s="64"/>
      <c r="O172" s="64"/>
      <c r="P172" s="64"/>
      <c r="Q172" s="3"/>
      <c r="T172" s="64"/>
      <c r="U172" s="64"/>
      <c r="V172" s="3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</row>
    <row r="173" spans="3:43" s="66" customFormat="1" ht="19.5" customHeight="1">
      <c r="C173" s="3"/>
      <c r="D173" s="115"/>
      <c r="E173" s="3"/>
      <c r="F173" s="3"/>
      <c r="G173" s="3"/>
      <c r="H173" s="3"/>
      <c r="I173" s="3"/>
      <c r="J173" s="62"/>
      <c r="K173" s="3"/>
      <c r="L173" s="3"/>
      <c r="M173" s="64"/>
      <c r="N173" s="64"/>
      <c r="O173" s="64"/>
      <c r="P173" s="64"/>
      <c r="Q173" s="3"/>
      <c r="T173" s="64"/>
      <c r="U173" s="64"/>
      <c r="V173" s="3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</row>
    <row r="174" spans="3:43" s="66" customFormat="1" ht="19.5" customHeight="1">
      <c r="C174" s="3"/>
      <c r="D174" s="115"/>
      <c r="E174" s="3"/>
      <c r="F174" s="3"/>
      <c r="G174" s="3"/>
      <c r="H174" s="3"/>
      <c r="I174" s="3"/>
      <c r="J174" s="62"/>
      <c r="K174" s="3"/>
      <c r="L174" s="3"/>
      <c r="M174" s="64"/>
      <c r="N174" s="64"/>
      <c r="O174" s="64"/>
      <c r="P174" s="64"/>
      <c r="Q174" s="3"/>
      <c r="T174" s="64"/>
      <c r="U174" s="64"/>
      <c r="V174" s="3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</row>
    <row r="175" spans="3:43" s="66" customFormat="1" ht="19.5" customHeight="1">
      <c r="C175" s="3"/>
      <c r="D175" s="115"/>
      <c r="E175" s="3"/>
      <c r="F175" s="3"/>
      <c r="G175" s="3"/>
      <c r="H175" s="3"/>
      <c r="I175" s="3"/>
      <c r="J175" s="62"/>
      <c r="K175" s="3"/>
      <c r="L175" s="3"/>
      <c r="M175" s="64"/>
      <c r="N175" s="64"/>
      <c r="O175" s="64"/>
      <c r="P175" s="64"/>
      <c r="Q175" s="3"/>
      <c r="T175" s="64"/>
      <c r="U175" s="64"/>
      <c r="V175" s="3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</row>
    <row r="176" spans="3:43" s="66" customFormat="1" ht="19.5" customHeight="1">
      <c r="C176" s="3"/>
      <c r="D176" s="115"/>
      <c r="E176" s="3"/>
      <c r="F176" s="3"/>
      <c r="G176" s="3"/>
      <c r="H176" s="3"/>
      <c r="I176" s="3"/>
      <c r="J176" s="62"/>
      <c r="K176" s="3"/>
      <c r="L176" s="3"/>
      <c r="M176" s="64"/>
      <c r="N176" s="64"/>
      <c r="O176" s="64"/>
      <c r="P176" s="64"/>
      <c r="Q176" s="3"/>
      <c r="T176" s="64"/>
      <c r="U176" s="64"/>
      <c r="V176" s="3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</row>
    <row r="177" spans="3:43" s="66" customFormat="1" ht="19.5" customHeight="1">
      <c r="C177" s="3"/>
      <c r="D177" s="115"/>
      <c r="E177" s="3"/>
      <c r="F177" s="3"/>
      <c r="G177" s="3"/>
      <c r="H177" s="3"/>
      <c r="I177" s="3"/>
      <c r="J177" s="62"/>
      <c r="K177" s="3"/>
      <c r="L177" s="3"/>
      <c r="M177" s="64"/>
      <c r="N177" s="64"/>
      <c r="O177" s="64"/>
      <c r="P177" s="64"/>
      <c r="Q177" s="3"/>
      <c r="T177" s="64"/>
      <c r="U177" s="64"/>
      <c r="V177" s="3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</row>
    <row r="178" spans="3:43" s="66" customFormat="1" ht="19.5" customHeight="1">
      <c r="C178" s="3"/>
      <c r="D178" s="115"/>
      <c r="E178" s="3"/>
      <c r="F178" s="3"/>
      <c r="G178" s="3"/>
      <c r="H178" s="3"/>
      <c r="I178" s="3"/>
      <c r="J178" s="62"/>
      <c r="K178" s="3"/>
      <c r="L178" s="3"/>
      <c r="M178" s="64"/>
      <c r="N178" s="64"/>
      <c r="O178" s="64"/>
      <c r="P178" s="64"/>
      <c r="Q178" s="3"/>
      <c r="T178" s="64"/>
      <c r="U178" s="64"/>
      <c r="V178" s="3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</row>
    <row r="179" spans="3:43" s="66" customFormat="1" ht="19.5" customHeight="1">
      <c r="C179" s="3"/>
      <c r="D179" s="115"/>
      <c r="E179" s="3"/>
      <c r="F179" s="3"/>
      <c r="G179" s="3"/>
      <c r="H179" s="3"/>
      <c r="I179" s="3"/>
      <c r="J179" s="62"/>
      <c r="K179" s="3"/>
      <c r="L179" s="3"/>
      <c r="M179" s="64"/>
      <c r="N179" s="64"/>
      <c r="O179" s="64"/>
      <c r="P179" s="64"/>
      <c r="Q179" s="3"/>
      <c r="T179" s="64"/>
      <c r="U179" s="64"/>
      <c r="V179" s="3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</row>
  </sheetData>
  <sheetProtection/>
  <mergeCells count="7">
    <mergeCell ref="I11:I13"/>
    <mergeCell ref="J11:K12"/>
    <mergeCell ref="H11:H13"/>
    <mergeCell ref="O22:R22"/>
    <mergeCell ref="T22:W22"/>
    <mergeCell ref="T21:W21"/>
    <mergeCell ref="O21:R21"/>
  </mergeCells>
  <conditionalFormatting sqref="P54:R54 P56:R56 O34:W34 O41:W41 O43:W43 O45:W45 O47:W47 O49:W49 O24:W24 O26:W26 O28:W28 O30:W30 O32:W32 O39:W39 U56:W56 U54:W54">
    <cfRule type="cellIs" priority="84" dxfId="12" operator="equal" stopIfTrue="1">
      <formula>3</formula>
    </cfRule>
    <cfRule type="cellIs" priority="85" dxfId="13" operator="equal" stopIfTrue="1">
      <formula>2</formula>
    </cfRule>
    <cfRule type="cellIs" priority="86" dxfId="14" operator="equal" stopIfTrue="1">
      <formula>1</formula>
    </cfRule>
  </conditionalFormatting>
  <conditionalFormatting sqref="E39 E41 E43 E45 E47 E49 E24 E26 E28 E30 E32 E34">
    <cfRule type="cellIs" priority="72" dxfId="14" operator="equal" stopIfTrue="1">
      <formula>1</formula>
    </cfRule>
    <cfRule type="cellIs" priority="73" dxfId="12" operator="equal" stopIfTrue="1">
      <formula>3</formula>
    </cfRule>
    <cfRule type="cellIs" priority="74" dxfId="13" operator="equal" stopIfTrue="1">
      <formula>2</formula>
    </cfRule>
  </conditionalFormatting>
  <conditionalFormatting sqref="J47 J45 J43 J41 J39 J34 J32 J30 J28 J26 J24 J49">
    <cfRule type="cellIs" priority="195" dxfId="12" operator="equal" stopIfTrue="1">
      <formula>$I$17</formula>
    </cfRule>
    <cfRule type="cellIs" priority="196" dxfId="13" operator="equal" stopIfTrue="1">
      <formula>$I$16</formula>
    </cfRule>
    <cfRule type="cellIs" priority="197" dxfId="14" operator="equal" stopIfTrue="1">
      <formula>$I$15</formula>
    </cfRule>
    <cfRule type="cellIs" priority="198" dxfId="15" operator="equal" stopIfTrue="1">
      <formula>$I$14</formula>
    </cfRule>
  </conditionalFormatting>
  <conditionalFormatting sqref="K39 K41 K43 K47 K49 K45 K24 K26 K28 K30 K32 K34">
    <cfRule type="cellIs" priority="25" dxfId="13" operator="between" stopIfTrue="1">
      <formula>$J$16</formula>
      <formula>$K$16</formula>
    </cfRule>
    <cfRule type="cellIs" priority="26" dxfId="14" operator="between" stopIfTrue="1">
      <formula>$J$15</formula>
      <formula>$K$15</formula>
    </cfRule>
    <cfRule type="cellIs" priority="27" dxfId="16" operator="between" stopIfTrue="1">
      <formula>1E+81</formula>
      <formula>100</formula>
    </cfRule>
  </conditionalFormatting>
  <hyperlinks>
    <hyperlink ref="C55" r:id="rId1" display="http://fr.wikipedia.org/wiki/Muon"/>
    <hyperlink ref="C54" r:id="rId2" display="http://fr.wikipedia.org/wiki/%C3%89lectron"/>
    <hyperlink ref="C57" r:id="rId3" display="http://fr.wikipedia.org/wiki/Tauon"/>
    <hyperlink ref="C58" r:id="rId4" display="http://fr.wikipedia.org/wiki/Neutrino"/>
    <hyperlink ref="C59" r:id="rId5" display="http://fr.wikipedia.org/wiki/Neutrino"/>
    <hyperlink ref="C60" r:id="rId6" display="http://fr.wikipedia.org/wiki/Neutrino"/>
    <hyperlink ref="C66" r:id="rId7" display="http://fr.wikipedia.org/wiki/Quark_up"/>
    <hyperlink ref="C62" r:id="rId8" display="http://fr.wikipedia.org/wiki/Quark_down"/>
    <hyperlink ref="C68" r:id="rId9" display="http://fr.wikipedia.org/wiki/Quark_charm"/>
    <hyperlink ref="C61" r:id="rId10" display="http://pdg.lbl.gov/2012/tables/rpp2012-sum-quarks.pdf"/>
    <hyperlink ref="C70" r:id="rId11" display="http://en.wikipedia.org/wiki/Top_quark"/>
    <hyperlink ref="C64" r:id="rId12" display="http://prl.aps.org/abstract/PRL/v51/i12/p1022_1"/>
    <hyperlink ref="C63" r:id="rId13" display="http://pdg.lbl.gov/2006/listings/q123.pdf"/>
    <hyperlink ref="C71" r:id="rId14" display="http://hep.uchicago.edu/~satomis/thesis/TopWidth_fullstatus_v2.0.pdf"/>
    <hyperlink ref="C67" r:id="rId15" display="http://images-of-elements.com/particle-zoo/up-quark.php#a"/>
    <hyperlink ref="C69" r:id="rId16" display="http://images-of-elements.com/particle-zoo/charm-quark.php#a"/>
    <hyperlink ref="C65" r:id="rId17" display="http://images-of-elements.com/particle-zoo/bottom-quark.php#a"/>
    <hyperlink ref="C56" r:id="rId18" display="http://images-of-elements.com/particle-zoo/muon.php#a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1" r:id="rId20"/>
  <headerFooter>
    <oddFooter>&amp;LCopyright -Groupe Béna&amp;R&amp;F&amp;A</oddFooter>
  </headerFooter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Jean-Nicolas</dc:creator>
  <cp:keywords/>
  <dc:description/>
  <cp:lastModifiedBy>Jean-Nicolas</cp:lastModifiedBy>
  <cp:lastPrinted>2012-11-22T09:34:49Z</cp:lastPrinted>
  <dcterms:created xsi:type="dcterms:W3CDTF">2012-10-28T14:10:44Z</dcterms:created>
  <dcterms:modified xsi:type="dcterms:W3CDTF">2013-01-14T22:41:29Z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